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<sst xmlns="http://schemas.openxmlformats.org/spreadsheetml/2006/main" count="50" uniqueCount="33">
  <si>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Онлайн калькулятор</t>
  </si>
  <si>
    <t>Наименование услуг (работ)</t>
  </si>
  <si>
    <t>Ед. изм.</t>
  </si>
  <si>
    <t>Подключение к централизованным сетям водоснабжения</t>
  </si>
  <si>
    <t>Подключение к централизованным сетям водоотведения</t>
  </si>
  <si>
    <t>Общая стоимость:</t>
  </si>
  <si>
    <t>м3/сут</t>
  </si>
  <si>
    <t xml:space="preserve">п.м </t>
  </si>
  <si>
    <t xml:space="preserve">Прокладка водопроводных сетей диаметром 40 мм и менее </t>
  </si>
  <si>
    <t xml:space="preserve">Прокладка водопроводных сетей диаметром от 40 мм до 70мм (вкл.) </t>
  </si>
  <si>
    <t>Прокладка водопроводных сетей диаметром  от 70 мм до 100 мм (вкл.)</t>
  </si>
  <si>
    <t>Прокладка водопроводных сетей диаметром от 100 мм до 150 мм (вкл.)</t>
  </si>
  <si>
    <t>Прокладка водопроводных сетей диаметром от 150 мм до 200 мм (вкл.)</t>
  </si>
  <si>
    <t>Прокладка водопроводных сетей диаметром от 200 мм до 250 мм (вкл.)</t>
  </si>
  <si>
    <t>Прокладка канализационных сетей диаметром от 100 мм до 150 мм (вкл.)</t>
  </si>
  <si>
    <t>Прокладка канализационных сетей диаметром от 150 мм до 200мм (вкл.)</t>
  </si>
  <si>
    <t>Прокладка канализационных сетей диаметром от 200 мм до 250мм (вкл.)</t>
  </si>
  <si>
    <t>Прокладка канализационных сетей диаметром от 250 мм до 300мм (вкл.)</t>
  </si>
  <si>
    <t>Прокладка водопроводных сетей диаметром от 250 мм и более мм.</t>
  </si>
  <si>
    <r>
      <t xml:space="preserve">Заявленная протяженность </t>
    </r>
    <r>
      <rPr>
        <sz val="9.5"/>
        <rFont val="Arial"/>
        <family val="2"/>
      </rPr>
      <t>(указать протяженность, п.м.)</t>
    </r>
  </si>
  <si>
    <r>
      <t>Заявленная протяженность (</t>
    </r>
    <r>
      <rPr>
        <sz val="10"/>
        <rFont val="Arial"/>
        <family val="2"/>
      </rPr>
      <t>указать протяженность, п.м.</t>
    </r>
    <r>
      <rPr>
        <b/>
        <sz val="10"/>
        <rFont val="Arial"/>
        <family val="2"/>
      </rPr>
      <t>)</t>
    </r>
  </si>
  <si>
    <r>
      <t xml:space="preserve">Заявленная мощность                   </t>
    </r>
    <r>
      <rPr>
        <sz val="10"/>
        <rFont val="Arial"/>
        <family val="2"/>
      </rPr>
      <t>(указать  расход м3/сут)</t>
    </r>
  </si>
  <si>
    <t>Общая стоимость подключения  к централизованным сетям водоснабжения (с НДС)</t>
  </si>
  <si>
    <t xml:space="preserve">Наименование услуг (работ) </t>
  </si>
  <si>
    <t>Базовая ставка тарифа на нагрузку, руб./м3 в сутки                  (без НДС)</t>
  </si>
  <si>
    <r>
      <t>Стоимость прокладки 1 п.м. сети канализации</t>
    </r>
    <r>
      <rPr>
        <b/>
        <vertAlign val="superscript"/>
        <sz val="12"/>
        <rFont val="Arial"/>
        <family val="2"/>
      </rPr>
      <t>***</t>
    </r>
    <r>
      <rPr>
        <b/>
        <sz val="10"/>
        <rFont val="Arial"/>
        <family val="2"/>
      </rPr>
      <t xml:space="preserve">, руб. (без НДС) </t>
    </r>
  </si>
  <si>
    <t>Стоимость подключения  к централизованным сетям водоотведения (с НДС):</t>
  </si>
  <si>
    <r>
      <t>Стоимость прокладки 1 п.м. сети водопровода</t>
    </r>
    <r>
      <rPr>
        <b/>
        <vertAlign val="superscript"/>
        <sz val="12"/>
        <rFont val="Arial"/>
        <family val="2"/>
      </rPr>
      <t>**</t>
    </r>
    <r>
      <rPr>
        <b/>
        <sz val="10"/>
        <rFont val="Arial"/>
        <family val="2"/>
      </rPr>
      <t xml:space="preserve">, руб. ( c НДС) </t>
    </r>
  </si>
  <si>
    <t xml:space="preserve">Подключение к централизованным системам водоснабжения и водотведения  "МУП ЖКХ Песковский коммунальник"" </t>
  </si>
  <si>
    <t>без НДС</t>
  </si>
  <si>
    <t>На покрытие расходов на прокладку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МУП ЖКХ "Песковский коммунальник"</t>
  </si>
  <si>
    <t>Расчет стоимости услуг (работ) в ценах 2018 г.</t>
  </si>
  <si>
    <t>На покрытие расходов на прокладку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 МУП ЖКХ "Песковский коммунальник"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</si>
</sst>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&quot;р.&quot;"/>
    <numFmt numFmtId="194" formatCode="#.##0.00&quot;р.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vertAlign val="superscript"/>
      <sz val="12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B7DEE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/>
    </xf>
    <xf numFmtId="193" fontId="0" fillId="0" borderId="13" xfId="0" applyNumberFormat="1" applyFill="1" applyBorder="1" applyAlignment="1">
      <alignment horizontal="center"/>
    </xf>
    <xf numFmtId="193" fontId="9" fillId="33" borderId="15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193" fontId="0" fillId="34" borderId="17" xfId="0" applyNumberForma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193" fontId="0" fillId="34" borderId="21" xfId="0" applyNumberForma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/>
    </xf>
    <xf numFmtId="193" fontId="2" fillId="34" borderId="30" xfId="0" applyNumberFormat="1" applyFont="1" applyFill="1" applyBorder="1" applyAlignment="1">
      <alignment horizontal="center"/>
    </xf>
    <xf numFmtId="193" fontId="0" fillId="34" borderId="30" xfId="0" applyNumberFormat="1" applyFill="1" applyBorder="1" applyAlignment="1">
      <alignment horizontal="center"/>
    </xf>
    <xf numFmtId="0" fontId="2" fillId="34" borderId="19" xfId="0" applyFont="1" applyFill="1" applyBorder="1" applyAlignment="1">
      <alignment horizontal="left"/>
    </xf>
    <xf numFmtId="0" fontId="0" fillId="34" borderId="17" xfId="0" applyFill="1" applyBorder="1" applyAlignment="1">
      <alignment horizontal="center"/>
    </xf>
    <xf numFmtId="193" fontId="0" fillId="34" borderId="18" xfId="0" applyNumberFormat="1" applyFill="1" applyBorder="1" applyAlignment="1">
      <alignment horizontal="center"/>
    </xf>
    <xf numFmtId="0" fontId="0" fillId="34" borderId="31" xfId="0" applyFont="1" applyFill="1" applyBorder="1" applyAlignment="1">
      <alignment/>
    </xf>
    <xf numFmtId="193" fontId="0" fillId="34" borderId="32" xfId="0" applyNumberForma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93" fontId="0" fillId="34" borderId="13" xfId="0" applyNumberForma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193" fontId="2" fillId="34" borderId="35" xfId="0" applyNumberFormat="1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vertical="center" wrapText="1"/>
    </xf>
    <xf numFmtId="193" fontId="2" fillId="33" borderId="36" xfId="0" applyNumberFormat="1" applyFont="1" applyFill="1" applyBorder="1" applyAlignment="1">
      <alignment horizontal="center"/>
    </xf>
    <xf numFmtId="4" fontId="0" fillId="35" borderId="30" xfId="0" applyNumberFormat="1" applyFill="1" applyBorder="1" applyAlignment="1" applyProtection="1">
      <alignment horizontal="center"/>
      <protection locked="0"/>
    </xf>
    <xf numFmtId="4" fontId="0" fillId="35" borderId="36" xfId="0" applyNumberFormat="1" applyFill="1" applyBorder="1" applyAlignment="1" applyProtection="1">
      <alignment horizontal="center"/>
      <protection locked="0"/>
    </xf>
    <xf numFmtId="4" fontId="0" fillId="35" borderId="37" xfId="0" applyNumberFormat="1" applyFill="1" applyBorder="1" applyAlignment="1" applyProtection="1">
      <alignment horizontal="center"/>
      <protection locked="0"/>
    </xf>
    <xf numFmtId="4" fontId="0" fillId="35" borderId="10" xfId="0" applyNumberFormat="1" applyFill="1" applyBorder="1" applyAlignment="1" applyProtection="1">
      <alignment horizontal="center"/>
      <protection locked="0"/>
    </xf>
    <xf numFmtId="0" fontId="7" fillId="34" borderId="30" xfId="0" applyFont="1" applyFill="1" applyBorder="1" applyAlignment="1">
      <alignment horizontal="center" wrapText="1"/>
    </xf>
    <xf numFmtId="4" fontId="0" fillId="35" borderId="38" xfId="0" applyNumberFormat="1" applyFill="1" applyBorder="1" applyAlignment="1" applyProtection="1">
      <alignment horizontal="center"/>
      <protection locked="0"/>
    </xf>
    <xf numFmtId="0" fontId="0" fillId="34" borderId="39" xfId="0" applyFill="1" applyBorder="1" applyAlignment="1">
      <alignment/>
    </xf>
    <xf numFmtId="0" fontId="0" fillId="34" borderId="40" xfId="0" applyFont="1" applyFill="1" applyBorder="1" applyAlignment="1">
      <alignment horizontal="center"/>
    </xf>
    <xf numFmtId="193" fontId="0" fillId="34" borderId="40" xfId="0" applyNumberFormat="1" applyFill="1" applyBorder="1" applyAlignment="1">
      <alignment horizontal="center"/>
    </xf>
    <xf numFmtId="4" fontId="0" fillId="34" borderId="41" xfId="0" applyNumberFormat="1" applyFill="1" applyBorder="1" applyAlignment="1" applyProtection="1">
      <alignment horizontal="center"/>
      <protection locked="0"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center" vertical="center"/>
    </xf>
    <xf numFmtId="0" fontId="9" fillId="34" borderId="24" xfId="0" applyFont="1" applyFill="1" applyBorder="1" applyAlignment="1">
      <alignment horizontal="left"/>
    </xf>
    <xf numFmtId="0" fontId="9" fillId="34" borderId="25" xfId="0" applyFont="1" applyFill="1" applyBorder="1" applyAlignment="1">
      <alignment horizontal="left"/>
    </xf>
    <xf numFmtId="0" fontId="4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12" borderId="44" xfId="0" applyFont="1" applyFill="1" applyBorder="1" applyAlignment="1">
      <alignment horizontal="center" vertical="center" wrapText="1"/>
    </xf>
    <xf numFmtId="0" fontId="2" fillId="12" borderId="45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wrapText="1"/>
    </xf>
    <xf numFmtId="0" fontId="2" fillId="36" borderId="33" xfId="0" applyFont="1" applyFill="1" applyBorder="1" applyAlignment="1">
      <alignment horizontal="center" wrapText="1"/>
    </xf>
    <xf numFmtId="0" fontId="2" fillId="36" borderId="43" xfId="0" applyFont="1" applyFill="1" applyBorder="1" applyAlignment="1">
      <alignment horizontal="center" wrapText="1"/>
    </xf>
    <xf numFmtId="0" fontId="2" fillId="12" borderId="46" xfId="0" applyFont="1" applyFill="1" applyBorder="1" applyAlignment="1">
      <alignment horizontal="center" wrapText="1"/>
    </xf>
    <xf numFmtId="0" fontId="2" fillId="12" borderId="47" xfId="0" applyFont="1" applyFill="1" applyBorder="1" applyAlignment="1">
      <alignment horizontal="center" wrapText="1"/>
    </xf>
    <xf numFmtId="0" fontId="2" fillId="12" borderId="48" xfId="0" applyFont="1" applyFill="1" applyBorder="1" applyAlignment="1">
      <alignment horizontal="center" wrapText="1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4:I45"/>
  <sheetViews>
    <sheetView tabSelected="1" zoomScale="96" zoomScaleNormal="96" zoomScalePageLayoutView="0" workbookViewId="0" topLeftCell="A1">
      <selection activeCell="G15" sqref="G15"/>
    </sheetView>
  </sheetViews>
  <sheetFormatPr defaultColWidth="9.140625" defaultRowHeight="12.75"/>
  <cols>
    <col min="2" max="2" width="65.140625" style="0" customWidth="1"/>
    <col min="3" max="3" width="9.140625" style="6" customWidth="1"/>
    <col min="4" max="4" width="34.28125" style="6" customWidth="1"/>
    <col min="5" max="5" width="24.421875" style="6" customWidth="1"/>
  </cols>
  <sheetData>
    <row r="3" ht="13.5" thickBot="1"/>
    <row r="4" spans="2:5" ht="12.75">
      <c r="B4" s="78" t="s">
        <v>0</v>
      </c>
      <c r="C4" s="79"/>
      <c r="D4" s="79"/>
      <c r="E4" s="80"/>
    </row>
    <row r="5" spans="2:5" ht="13.5" thickBot="1">
      <c r="B5" s="75" t="s">
        <v>31</v>
      </c>
      <c r="C5" s="76"/>
      <c r="D5" s="76"/>
      <c r="E5" s="77"/>
    </row>
    <row r="6" spans="1:5" ht="13.5" thickBot="1">
      <c r="A6" s="1"/>
      <c r="B6" s="13"/>
      <c r="C6" s="7"/>
      <c r="D6" s="7"/>
      <c r="E6" s="14"/>
    </row>
    <row r="7" spans="1:5" ht="39" customHeight="1" thickBot="1">
      <c r="A7" s="1"/>
      <c r="B7" s="81" t="s">
        <v>28</v>
      </c>
      <c r="C7" s="82"/>
      <c r="D7" s="82"/>
      <c r="E7" s="83"/>
    </row>
    <row r="8" spans="1:9" ht="39" customHeight="1">
      <c r="A8" s="1"/>
      <c r="B8" s="34" t="s">
        <v>1</v>
      </c>
      <c r="C8" s="35" t="s">
        <v>2</v>
      </c>
      <c r="D8" s="36" t="s">
        <v>24</v>
      </c>
      <c r="E8" s="56" t="s">
        <v>21</v>
      </c>
      <c r="H8" s="3"/>
      <c r="I8" s="3"/>
    </row>
    <row r="9" spans="1:9" ht="12.75">
      <c r="A9" s="1"/>
      <c r="B9" s="37" t="s">
        <v>3</v>
      </c>
      <c r="C9" s="21" t="s">
        <v>6</v>
      </c>
      <c r="D9" s="22">
        <v>1063</v>
      </c>
      <c r="E9" s="61">
        <v>0</v>
      </c>
      <c r="H9" s="3"/>
      <c r="I9" s="3"/>
    </row>
    <row r="10" spans="1:5" ht="12.75">
      <c r="A10" s="1"/>
      <c r="B10" s="64" t="s">
        <v>4</v>
      </c>
      <c r="C10" s="65" t="s">
        <v>6</v>
      </c>
      <c r="D10" s="66">
        <v>1466</v>
      </c>
      <c r="E10" s="67">
        <v>0</v>
      </c>
    </row>
    <row r="11" spans="1:5" ht="12.75">
      <c r="A11" s="3"/>
      <c r="B11" s="68"/>
      <c r="C11" s="68"/>
      <c r="D11" s="69"/>
      <c r="E11" s="67"/>
    </row>
    <row r="12" spans="1:5" ht="12.75">
      <c r="A12" s="3"/>
      <c r="B12" s="28" t="s">
        <v>5</v>
      </c>
      <c r="C12" s="29"/>
      <c r="D12" s="29"/>
      <c r="E12" s="38">
        <f>D9*E9+D10*E10</f>
        <v>0</v>
      </c>
    </row>
    <row r="13" spans="1:5" ht="12.75">
      <c r="A13" s="3"/>
      <c r="B13" s="30" t="s">
        <v>29</v>
      </c>
      <c r="C13" s="31"/>
      <c r="D13" s="32"/>
      <c r="E13" s="39"/>
    </row>
    <row r="14" spans="1:5" ht="13.5" thickBot="1">
      <c r="A14" s="3"/>
      <c r="B14" s="4"/>
      <c r="C14" s="8"/>
      <c r="D14" s="8"/>
      <c r="E14" s="10"/>
    </row>
    <row r="15" spans="1:5" ht="39.75" customHeight="1">
      <c r="A15" s="3"/>
      <c r="B15" s="87" t="s">
        <v>30</v>
      </c>
      <c r="C15" s="88"/>
      <c r="D15" s="88"/>
      <c r="E15" s="89"/>
    </row>
    <row r="16" spans="1:5" ht="38.25" customHeight="1">
      <c r="A16" s="3"/>
      <c r="B16" s="17" t="s">
        <v>23</v>
      </c>
      <c r="C16" s="18" t="s">
        <v>2</v>
      </c>
      <c r="D16" s="19" t="s">
        <v>27</v>
      </c>
      <c r="E16" s="55" t="s">
        <v>20</v>
      </c>
    </row>
    <row r="17" spans="1:5" ht="20.25" customHeight="1">
      <c r="A17" s="3"/>
      <c r="B17" s="20" t="s">
        <v>8</v>
      </c>
      <c r="C17" s="21" t="s">
        <v>7</v>
      </c>
      <c r="D17" s="22">
        <v>3276.9</v>
      </c>
      <c r="E17" s="58">
        <v>0</v>
      </c>
    </row>
    <row r="18" spans="1:5" ht="16.5" customHeight="1">
      <c r="A18" s="3"/>
      <c r="B18" s="20" t="s">
        <v>9</v>
      </c>
      <c r="C18" s="21" t="s">
        <v>7</v>
      </c>
      <c r="D18" s="22">
        <v>3872.7</v>
      </c>
      <c r="E18" s="58">
        <v>0</v>
      </c>
    </row>
    <row r="19" spans="1:5" ht="12.75">
      <c r="A19" s="3"/>
      <c r="B19" s="20" t="s">
        <v>10</v>
      </c>
      <c r="C19" s="21" t="s">
        <v>7</v>
      </c>
      <c r="D19" s="22">
        <v>4567.8</v>
      </c>
      <c r="E19" s="58">
        <v>0</v>
      </c>
    </row>
    <row r="20" spans="1:5" ht="12.75">
      <c r="A20" s="3"/>
      <c r="B20" s="23" t="s">
        <v>11</v>
      </c>
      <c r="C20" s="21" t="s">
        <v>7</v>
      </c>
      <c r="D20" s="22">
        <v>5064.3</v>
      </c>
      <c r="E20" s="58">
        <v>0</v>
      </c>
    </row>
    <row r="21" spans="1:5" ht="12.75">
      <c r="A21" s="3"/>
      <c r="B21" s="24" t="s">
        <v>12</v>
      </c>
      <c r="C21" s="21" t="s">
        <v>7</v>
      </c>
      <c r="D21" s="22">
        <v>5958</v>
      </c>
      <c r="E21" s="59">
        <v>0</v>
      </c>
    </row>
    <row r="22" spans="1:5" ht="12.75">
      <c r="A22" s="3"/>
      <c r="B22" s="23" t="s">
        <v>13</v>
      </c>
      <c r="C22" s="21" t="s">
        <v>7</v>
      </c>
      <c r="D22" s="22">
        <v>6454.5</v>
      </c>
      <c r="E22" s="59">
        <v>0</v>
      </c>
    </row>
    <row r="23" spans="1:5" ht="13.5" thickBot="1">
      <c r="A23" s="3"/>
      <c r="B23" s="25" t="s">
        <v>18</v>
      </c>
      <c r="C23" s="26" t="s">
        <v>7</v>
      </c>
      <c r="D23" s="27">
        <v>7646.1</v>
      </c>
      <c r="E23" s="60">
        <v>0</v>
      </c>
    </row>
    <row r="24" spans="1:5" ht="12.75">
      <c r="A24" s="3"/>
      <c r="B24" s="28"/>
      <c r="C24" s="29"/>
      <c r="D24" s="29"/>
      <c r="E24" s="53"/>
    </row>
    <row r="25" spans="1:5" ht="12.75">
      <c r="A25" s="3"/>
      <c r="B25" s="30" t="s">
        <v>5</v>
      </c>
      <c r="C25" s="31"/>
      <c r="D25" s="32"/>
      <c r="E25" s="54">
        <f>E17*D17+D18*E18+D19*E19+D20*E20+D21*E21+D22*E22+D23*E23</f>
        <v>0</v>
      </c>
    </row>
    <row r="26" spans="1:5" ht="13.5" thickBot="1">
      <c r="A26" s="3"/>
      <c r="B26" s="28" t="s">
        <v>29</v>
      </c>
      <c r="C26" s="29"/>
      <c r="D26" s="33"/>
      <c r="E26" s="48"/>
    </row>
    <row r="27" spans="1:5" ht="13.5" thickBot="1">
      <c r="A27" s="1"/>
      <c r="B27" s="90"/>
      <c r="C27" s="90"/>
      <c r="D27" s="91"/>
      <c r="E27" s="15"/>
    </row>
    <row r="28" spans="1:5" ht="16.5" customHeight="1" thickBot="1">
      <c r="A28" s="1"/>
      <c r="B28" s="70" t="s">
        <v>22</v>
      </c>
      <c r="C28" s="70"/>
      <c r="D28" s="71"/>
      <c r="E28" s="16">
        <f>E12+E25</f>
        <v>0</v>
      </c>
    </row>
    <row r="29" spans="1:5" ht="14.25" customHeight="1" thickBot="1">
      <c r="A29" s="3"/>
      <c r="B29" s="11"/>
      <c r="C29" s="2"/>
      <c r="D29" s="2"/>
      <c r="E29" s="12"/>
    </row>
    <row r="30" spans="1:5" ht="39.75" customHeight="1">
      <c r="A30" s="3"/>
      <c r="B30" s="84" t="s">
        <v>32</v>
      </c>
      <c r="C30" s="85"/>
      <c r="D30" s="85"/>
      <c r="E30" s="86"/>
    </row>
    <row r="31" spans="1:5" ht="36" customHeight="1">
      <c r="A31" s="3"/>
      <c r="B31" s="40" t="s">
        <v>1</v>
      </c>
      <c r="C31" s="41" t="s">
        <v>2</v>
      </c>
      <c r="D31" s="19" t="s">
        <v>25</v>
      </c>
      <c r="E31" s="62" t="s">
        <v>19</v>
      </c>
    </row>
    <row r="32" spans="1:5" ht="15" customHeight="1">
      <c r="A32" s="3"/>
      <c r="B32" s="20" t="s">
        <v>14</v>
      </c>
      <c r="C32" s="21" t="s">
        <v>7</v>
      </c>
      <c r="D32" s="42">
        <v>10626.5</v>
      </c>
      <c r="E32" s="58">
        <v>0</v>
      </c>
    </row>
    <row r="33" spans="1:5" ht="13.5" customHeight="1">
      <c r="A33" s="3"/>
      <c r="B33" s="20" t="s">
        <v>15</v>
      </c>
      <c r="C33" s="21" t="s">
        <v>7</v>
      </c>
      <c r="D33" s="42">
        <v>14436.8</v>
      </c>
      <c r="E33" s="58">
        <v>0</v>
      </c>
    </row>
    <row r="34" spans="1:5" ht="12.75">
      <c r="A34" s="3"/>
      <c r="B34" s="20" t="s">
        <v>16</v>
      </c>
      <c r="C34" s="21" t="s">
        <v>7</v>
      </c>
      <c r="D34" s="42">
        <v>15639</v>
      </c>
      <c r="E34" s="58">
        <v>0</v>
      </c>
    </row>
    <row r="35" spans="1:5" ht="13.5" thickBot="1">
      <c r="A35" s="3"/>
      <c r="B35" s="43" t="s">
        <v>17</v>
      </c>
      <c r="C35" s="26" t="s">
        <v>7</v>
      </c>
      <c r="D35" s="44">
        <v>16842</v>
      </c>
      <c r="E35" s="63">
        <v>0</v>
      </c>
    </row>
    <row r="36" spans="1:5" ht="12.75">
      <c r="A36" s="3"/>
      <c r="B36" s="45"/>
      <c r="C36" s="46"/>
      <c r="D36" s="46"/>
      <c r="E36" s="47"/>
    </row>
    <row r="37" spans="1:5" ht="12.75">
      <c r="A37" s="3"/>
      <c r="B37" s="49" t="s">
        <v>26</v>
      </c>
      <c r="C37" s="31"/>
      <c r="D37" s="32"/>
      <c r="E37" s="57">
        <f>D32*E32*1.18+D33*E33*1.18+D34*E34*1.18+D35*E35*1.18</f>
        <v>0</v>
      </c>
    </row>
    <row r="38" spans="1:5" ht="13.5" thickBot="1">
      <c r="A38" s="3"/>
      <c r="B38" s="50" t="s">
        <v>29</v>
      </c>
      <c r="C38" s="46"/>
      <c r="D38" s="52"/>
      <c r="E38" s="48"/>
    </row>
    <row r="39" spans="3:5" ht="12.75">
      <c r="C39" s="51"/>
      <c r="D39" s="51"/>
      <c r="E39" s="9"/>
    </row>
    <row r="40" spans="2:5" ht="77.25" customHeight="1">
      <c r="B40" s="74"/>
      <c r="C40" s="73"/>
      <c r="D40" s="73"/>
      <c r="E40" s="73"/>
    </row>
    <row r="41" spans="2:5" ht="87" customHeight="1">
      <c r="B41" s="72"/>
      <c r="C41" s="73"/>
      <c r="D41" s="73"/>
      <c r="E41" s="73"/>
    </row>
    <row r="42" spans="2:5" ht="87.75" customHeight="1">
      <c r="B42" s="72"/>
      <c r="C42" s="73"/>
      <c r="D42" s="73"/>
      <c r="E42" s="73"/>
    </row>
    <row r="44" ht="13.5" customHeight="1"/>
    <row r="45" ht="15.75" customHeight="1">
      <c r="B45" s="5"/>
    </row>
  </sheetData>
  <sheetProtection/>
  <mergeCells count="10">
    <mergeCell ref="B28:D28"/>
    <mergeCell ref="B41:E41"/>
    <mergeCell ref="B42:E42"/>
    <mergeCell ref="B40:E40"/>
    <mergeCell ref="B5:E5"/>
    <mergeCell ref="B4:E4"/>
    <mergeCell ref="B7:E7"/>
    <mergeCell ref="B30:E30"/>
    <mergeCell ref="B15:E15"/>
    <mergeCell ref="B27:D27"/>
  </mergeCells>
  <printOptions/>
  <pageMargins left="0.25" right="0.25" top="0.75" bottom="0.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2018-03-02T11:29:18Z</cp:lastPrinted>
  <dcterms:created xsi:type="dcterms:W3CDTF">1996-10-08T23:32:33Z</dcterms:created>
  <dcterms:modified xsi:type="dcterms:W3CDTF">2019-03-06T08:01:53Z</dcterms:modified>
  <cp:category/>
  <cp:version/>
  <cp:contentType/>
  <cp:contentStatus/>
</cp:coreProperties>
</file>