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на 01.10.2014" sheetId="1" r:id="rId1"/>
  </sheets>
  <definedNames>
    <definedName name="_xlnm.Print_Area" localSheetId="0">'на 01.10.2014'!$A$1:$AN$16</definedName>
  </definedNames>
  <calcPr fullCalcOnLoad="1"/>
</workbook>
</file>

<file path=xl/sharedStrings.xml><?xml version="1.0" encoding="utf-8"?>
<sst xmlns="http://schemas.openxmlformats.org/spreadsheetml/2006/main" count="119" uniqueCount="64">
  <si>
    <t xml:space="preserve"> </t>
  </si>
  <si>
    <t xml:space="preserve">                       Мониторинг оценки  качества организации и осуществления бюджетного процесса  в муниципальных образованиях                                          </t>
  </si>
  <si>
    <t>Муниципальное образование</t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</si>
  <si>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   </t>
    </r>
    <r>
      <rPr>
        <b/>
        <sz val="11"/>
        <rFont val="Times New Roman"/>
        <family val="1"/>
      </rPr>
      <t>за отчетный период</t>
    </r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</si>
  <si>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1"/>
        <rFont val="Times New Roman"/>
        <family val="1"/>
      </rPr>
      <t xml:space="preserve">  за отчетный период</t>
    </r>
  </si>
  <si>
    <r>
      <t xml:space="preserve">Р 1.3 Исполнение бюджета муниципального образования по налоговым и неналоговым доходам к первоначально утвержденному объему </t>
    </r>
    <r>
      <rPr>
        <b/>
        <sz val="11"/>
        <rFont val="Times New Roman"/>
        <family val="1"/>
      </rPr>
      <t>за отчетный финансовый год</t>
    </r>
  </si>
  <si>
    <r>
      <t xml:space="preserve">Р 1.4 Наличие просроченной кредиторской задолженности </t>
    </r>
    <r>
      <rPr>
        <b/>
        <sz val="11"/>
        <rFont val="Times New Roman"/>
        <family val="1"/>
      </rPr>
      <t>за отчетный период</t>
    </r>
  </si>
  <si>
    <t>Р 1. 5  Наличие  несанкционированной кредиторской задолженности</t>
  </si>
  <si>
    <r>
      <t xml:space="preserve">Р 1.6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контроля, </t>
    </r>
    <r>
      <rPr>
        <b/>
        <sz val="11"/>
        <rFont val="Times New Roman"/>
        <family val="1"/>
      </rPr>
      <t>за отчетный период</t>
    </r>
  </si>
  <si>
    <t>Р 1.7 Наличие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</si>
  <si>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Р 1.8 Динамика задолженности по налоговым платежам (без учета пеней и штрафных санкций) в бюджет поселения</t>
  </si>
  <si>
    <t>1.9 Составление проекта бюджета на очередной финансоваый год и на плановый период</t>
  </si>
  <si>
    <t xml:space="preserve">Р 1.10 Своевременность представления бюджетной отчетности по перечню форм, входящих в состав  месячной, квартальной отчетности </t>
  </si>
  <si>
    <t>Р 2.1. МПА, о проведении публичных слушаний по проекту бюджета на очередной финансовый год</t>
  </si>
  <si>
    <t>Р 2.2. МПА, о проведении публичных слушаний по отчету об исполнении бюджета за отчетный год</t>
  </si>
  <si>
    <t>Итого баллов</t>
  </si>
  <si>
    <t>Итоговое место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</si>
  <si>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</si>
  <si>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</si>
  <si>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</si>
  <si>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>средства от продажи акций, снижение остатков средств на счетах,бюджетные кредиты</t>
  </si>
  <si>
    <t>Расчет целевого значения индикатора</t>
  </si>
  <si>
    <t>Предельное значение индикатора</t>
  </si>
  <si>
    <t>Бальная оценка        (1или 0)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</si>
  <si>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</si>
  <si>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</si>
  <si>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Бальная оценка                   (1или 0)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</si>
  <si>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</si>
  <si>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</si>
  <si>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Бальная оценка                   ( 0 или -1)</t>
  </si>
  <si>
    <t>Аi – объем просроченной кредиторской задолженности в i-м муниципальном образовании на конец отчетного периода</t>
  </si>
  <si>
    <t>Бальная оценка (0 или -1)</t>
  </si>
  <si>
    <t>Аi – объем несанкционированной кредиторской задолженности в i-м муниципальном образовании на конец отчетного периода</t>
  </si>
  <si>
    <t xml:space="preserve">Аi –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 </t>
  </si>
  <si>
    <t>Бальная оценка          (0;-1)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</si>
  <si>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</si>
  <si>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Аi – сумма задолженности по налоговым платежам (без учета пеней и штрафных санкций) в бюджет поселения на конец отчетного периода</t>
  </si>
  <si>
    <t xml:space="preserve">Бi – сумма задолженности по налоговым платежам (без учета пеней и штрафных санкций) в бюджет поселения на начало отчетного года </t>
  </si>
  <si>
    <t>Бальная оценка (1, 0,(-1),(-2))</t>
  </si>
  <si>
    <t>Аi- принятие  в текущем году проекта бюджета на  три года</t>
  </si>
  <si>
    <t>Бальная оценка (0,1)</t>
  </si>
  <si>
    <t>Аi – наличие фактов  несвоевременного предоставления бюджетной отчетности</t>
  </si>
  <si>
    <t>Бальная оценка (-1)</t>
  </si>
  <si>
    <t>Аi – наличие МПА, о проведении  публичных слушаний по проекту бюджета на очередной финансовый год</t>
  </si>
  <si>
    <t>Бальная оценка (0 или 0,5)</t>
  </si>
  <si>
    <t>Аi – наличие МПА, о проведении  публичных слушаний по отчету об исполнении бюджета за отчетный год</t>
  </si>
  <si>
    <t>1. Омутнинское г/п</t>
  </si>
  <si>
    <t>≤0,1</t>
  </si>
  <si>
    <t>≤1,00</t>
  </si>
  <si>
    <t>от 0,9 до 1,1</t>
  </si>
  <si>
    <t>да</t>
  </si>
  <si>
    <t>2. Восточное г/п</t>
  </si>
  <si>
    <t xml:space="preserve">≤0,1 </t>
  </si>
  <si>
    <t>3. Песковское г/п</t>
  </si>
  <si>
    <t xml:space="preserve">≤0,05 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</si>
  <si>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</si>
  <si>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</si>
  <si>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</si>
  <si>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</si>
  <si>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</si>
  <si>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≤0,05</t>
  </si>
  <si>
    <t>9. Шахровское с/п</t>
  </si>
  <si>
    <t xml:space="preserve">     </t>
  </si>
  <si>
    <t>Омутнинского района на 01.10.2014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</si>
</sst>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 readingOrder="1"/>
    </xf>
    <xf numFmtId="0" fontId="4" fillId="24" borderId="12" xfId="0" applyFont="1" applyFill="1" applyBorder="1" applyAlignment="1">
      <alignment horizontal="center" vertical="top" wrapText="1" readingOrder="1"/>
    </xf>
    <xf numFmtId="0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5" fontId="3" fillId="25" borderId="13" xfId="0" applyNumberFormat="1" applyFont="1" applyFill="1" applyBorder="1" applyAlignment="1">
      <alignment horizontal="center"/>
    </xf>
    <xf numFmtId="164" fontId="3" fillId="25" borderId="13" xfId="0" applyNumberFormat="1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25" borderId="17" xfId="0" applyFont="1" applyFill="1" applyBorder="1" applyAlignment="1">
      <alignment/>
    </xf>
    <xf numFmtId="0" fontId="7" fillId="4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2.75"/>
  <cols>
    <col min="1" max="1" width="22.375" style="1" customWidth="1"/>
    <col min="2" max="2" width="12.75390625" style="1" customWidth="1"/>
    <col min="3" max="3" width="12.625" style="1" customWidth="1"/>
    <col min="4" max="5" width="12.125" style="1" customWidth="1"/>
    <col min="6" max="6" width="11.25390625" style="2" customWidth="1"/>
    <col min="7" max="7" width="11.375" style="3" customWidth="1"/>
    <col min="8" max="8" width="9.75390625" style="4" customWidth="1"/>
    <col min="9" max="9" width="11.875" style="1" customWidth="1"/>
    <col min="10" max="10" width="12.125" style="1" customWidth="1"/>
    <col min="11" max="11" width="10.875" style="2" customWidth="1"/>
    <col min="12" max="12" width="11.625" style="1" customWidth="1"/>
    <col min="13" max="13" width="8.375" style="1" customWidth="1"/>
    <col min="14" max="14" width="12.375" style="1" customWidth="1"/>
    <col min="15" max="15" width="12.75390625" style="1" customWidth="1"/>
    <col min="16" max="16" width="11.375" style="3" customWidth="1"/>
    <col min="17" max="17" width="12.625" style="3" customWidth="1"/>
    <col min="18" max="18" width="9.625" style="4" customWidth="1"/>
    <col min="19" max="19" width="11.75390625" style="4" customWidth="1"/>
    <col min="20" max="20" width="9.625" style="4" customWidth="1"/>
    <col min="21" max="21" width="11.125" style="4" customWidth="1"/>
    <col min="22" max="22" width="10.375" style="4" customWidth="1"/>
    <col min="23" max="23" width="17.875" style="4" customWidth="1"/>
    <col min="24" max="24" width="9.375" style="4" customWidth="1"/>
    <col min="25" max="25" width="24.625" style="4" customWidth="1"/>
    <col min="26" max="26" width="8.25390625" style="4" customWidth="1"/>
    <col min="27" max="27" width="10.875" style="1" customWidth="1"/>
    <col min="28" max="28" width="11.25390625" style="4" customWidth="1"/>
    <col min="29" max="29" width="8.875" style="2" customWidth="1"/>
    <col min="30" max="30" width="9.875" style="5" customWidth="1"/>
    <col min="31" max="32" width="8.875" style="5" customWidth="1"/>
    <col min="33" max="33" width="12.125" style="5" customWidth="1"/>
    <col min="34" max="34" width="10.625" style="5" customWidth="1"/>
    <col min="35" max="35" width="11.375" style="1" customWidth="1"/>
    <col min="36" max="36" width="8.25390625" style="1" customWidth="1"/>
    <col min="37" max="37" width="11.25390625" style="1" customWidth="1"/>
    <col min="38" max="38" width="8.875" style="1" customWidth="1"/>
    <col min="39" max="39" width="9.375" style="1" customWidth="1"/>
    <col min="40" max="16384" width="9.125" style="1" customWidth="1"/>
  </cols>
  <sheetData>
    <row r="1" ht="12.75">
      <c r="C1" s="1" t="s">
        <v>0</v>
      </c>
    </row>
    <row r="2" spans="1:29" s="5" customFormat="1" ht="34.5" customHeight="1">
      <c r="A2" s="6" t="s">
        <v>1</v>
      </c>
      <c r="F2" s="7"/>
      <c r="G2" s="8"/>
      <c r="H2" s="9"/>
      <c r="K2" s="7"/>
      <c r="P2" s="3"/>
      <c r="Q2" s="3"/>
      <c r="R2" s="9"/>
      <c r="S2" s="9"/>
      <c r="T2" s="9"/>
      <c r="U2" s="9"/>
      <c r="V2" s="9"/>
      <c r="W2" s="9"/>
      <c r="X2" s="9"/>
      <c r="Y2" s="9"/>
      <c r="Z2" s="9"/>
      <c r="AB2" s="9"/>
      <c r="AC2" s="7"/>
    </row>
    <row r="3" spans="1:29" s="5" customFormat="1" ht="25.5" customHeight="1">
      <c r="A3" s="6"/>
      <c r="F3" s="7"/>
      <c r="G3" s="8"/>
      <c r="H3" s="9"/>
      <c r="I3" s="6" t="s">
        <v>63</v>
      </c>
      <c r="K3" s="7"/>
      <c r="P3" s="3"/>
      <c r="Q3" s="3"/>
      <c r="R3" s="9"/>
      <c r="S3" s="9"/>
      <c r="T3" s="9"/>
      <c r="U3" s="9"/>
      <c r="V3" s="9"/>
      <c r="W3" s="9"/>
      <c r="X3" s="9"/>
      <c r="Y3" s="9"/>
      <c r="Z3" s="9"/>
      <c r="AB3" s="9"/>
      <c r="AC3" s="7"/>
    </row>
    <row r="4" spans="1:29" s="5" customFormat="1" ht="14.25" customHeight="1">
      <c r="A4" s="6"/>
      <c r="F4" s="7"/>
      <c r="G4" s="8"/>
      <c r="H4" s="9"/>
      <c r="K4" s="7"/>
      <c r="P4" s="3"/>
      <c r="Q4" s="3"/>
      <c r="R4" s="9"/>
      <c r="S4" s="9"/>
      <c r="T4" s="9"/>
      <c r="U4" s="9"/>
      <c r="V4" s="9"/>
      <c r="W4" s="9"/>
      <c r="X4" s="9"/>
      <c r="Y4" s="9"/>
      <c r="Z4" s="9"/>
      <c r="AB4" s="9"/>
      <c r="AC4" s="7"/>
    </row>
    <row r="5" spans="1:40" s="18" customFormat="1" ht="213.75" customHeight="1">
      <c r="A5" s="60" t="s">
        <v>2</v>
      </c>
      <c r="B5" s="57" t="s">
        <v>3</v>
      </c>
      <c r="C5" s="59"/>
      <c r="D5" s="59"/>
      <c r="E5" s="59"/>
      <c r="F5" s="59"/>
      <c r="G5" s="59"/>
      <c r="H5" s="58"/>
      <c r="I5" s="57" t="s">
        <v>4</v>
      </c>
      <c r="J5" s="59"/>
      <c r="K5" s="59"/>
      <c r="L5" s="59"/>
      <c r="M5" s="58"/>
      <c r="N5" s="57" t="s">
        <v>5</v>
      </c>
      <c r="O5" s="59"/>
      <c r="P5" s="59"/>
      <c r="Q5" s="59"/>
      <c r="R5" s="58"/>
      <c r="S5" s="57" t="s">
        <v>6</v>
      </c>
      <c r="T5" s="58"/>
      <c r="U5" s="13" t="s">
        <v>7</v>
      </c>
      <c r="V5" s="14"/>
      <c r="W5" s="57" t="s">
        <v>8</v>
      </c>
      <c r="X5" s="58"/>
      <c r="Y5" s="15" t="s">
        <v>9</v>
      </c>
      <c r="Z5" s="16"/>
      <c r="AA5" s="57" t="s">
        <v>10</v>
      </c>
      <c r="AB5" s="59"/>
      <c r="AC5" s="59"/>
      <c r="AD5" s="58"/>
      <c r="AE5" s="10" t="s">
        <v>11</v>
      </c>
      <c r="AF5" s="11"/>
      <c r="AG5" s="10" t="s">
        <v>12</v>
      </c>
      <c r="AH5" s="12"/>
      <c r="AI5" s="10" t="s">
        <v>13</v>
      </c>
      <c r="AJ5" s="11"/>
      <c r="AK5" s="10" t="s">
        <v>14</v>
      </c>
      <c r="AL5" s="12"/>
      <c r="AM5" s="11" t="s">
        <v>15</v>
      </c>
      <c r="AN5" s="17" t="s">
        <v>16</v>
      </c>
    </row>
    <row r="6" spans="1:40" s="18" customFormat="1" ht="234.75" customHeight="1">
      <c r="A6" s="61"/>
      <c r="B6" s="19" t="s">
        <v>17</v>
      </c>
      <c r="C6" s="19" t="s">
        <v>18</v>
      </c>
      <c r="D6" s="19" t="s">
        <v>19</v>
      </c>
      <c r="E6" s="19" t="s">
        <v>20</v>
      </c>
      <c r="F6" s="20" t="s">
        <v>21</v>
      </c>
      <c r="G6" s="21" t="s">
        <v>22</v>
      </c>
      <c r="H6" s="19" t="s">
        <v>23</v>
      </c>
      <c r="I6" s="22" t="s">
        <v>24</v>
      </c>
      <c r="J6" s="22" t="s">
        <v>25</v>
      </c>
      <c r="K6" s="20" t="s">
        <v>21</v>
      </c>
      <c r="L6" s="19" t="s">
        <v>22</v>
      </c>
      <c r="M6" s="23" t="s">
        <v>26</v>
      </c>
      <c r="N6" s="22" t="s">
        <v>27</v>
      </c>
      <c r="O6" s="22" t="s">
        <v>28</v>
      </c>
      <c r="P6" s="22" t="s">
        <v>21</v>
      </c>
      <c r="Q6" s="19" t="s">
        <v>22</v>
      </c>
      <c r="R6" s="23" t="s">
        <v>29</v>
      </c>
      <c r="S6" s="22" t="s">
        <v>30</v>
      </c>
      <c r="T6" s="22" t="s">
        <v>31</v>
      </c>
      <c r="U6" s="22" t="s">
        <v>32</v>
      </c>
      <c r="V6" s="22" t="s">
        <v>31</v>
      </c>
      <c r="W6" s="24" t="s">
        <v>33</v>
      </c>
      <c r="X6" s="22" t="s">
        <v>34</v>
      </c>
      <c r="Y6" s="24" t="s">
        <v>35</v>
      </c>
      <c r="Z6" s="22" t="s">
        <v>34</v>
      </c>
      <c r="AA6" s="22" t="s">
        <v>36</v>
      </c>
      <c r="AB6" s="22" t="s">
        <v>37</v>
      </c>
      <c r="AC6" s="23" t="s">
        <v>21</v>
      </c>
      <c r="AD6" s="22" t="s">
        <v>38</v>
      </c>
      <c r="AE6" s="25" t="s">
        <v>39</v>
      </c>
      <c r="AF6" s="25" t="s">
        <v>40</v>
      </c>
      <c r="AG6" s="25" t="s">
        <v>41</v>
      </c>
      <c r="AH6" s="22" t="s">
        <v>42</v>
      </c>
      <c r="AI6" s="24" t="s">
        <v>43</v>
      </c>
      <c r="AJ6" s="22" t="s">
        <v>44</v>
      </c>
      <c r="AK6" s="24" t="s">
        <v>45</v>
      </c>
      <c r="AL6" s="22" t="s">
        <v>44</v>
      </c>
      <c r="AM6" s="26"/>
      <c r="AN6" s="27"/>
    </row>
    <row r="7" spans="1:40" ht="15">
      <c r="A7" s="28" t="s">
        <v>46</v>
      </c>
      <c r="B7" s="29"/>
      <c r="C7" s="29"/>
      <c r="D7" s="29"/>
      <c r="E7" s="30"/>
      <c r="F7" s="31"/>
      <c r="G7" s="32" t="s">
        <v>47</v>
      </c>
      <c r="H7" s="33">
        <f>IF(F7&lt;=0.1,1,0)</f>
        <v>1</v>
      </c>
      <c r="I7" s="34">
        <v>9064</v>
      </c>
      <c r="J7" s="34">
        <v>9072</v>
      </c>
      <c r="K7" s="35">
        <f aca="true" t="shared" si="0" ref="K7:K15">I7/J7</f>
        <v>0.9991181657848325</v>
      </c>
      <c r="L7" s="36" t="s">
        <v>48</v>
      </c>
      <c r="M7" s="33">
        <f aca="true" t="shared" si="1" ref="M7:M15">IF(K7&lt;=1,1,0)</f>
        <v>1</v>
      </c>
      <c r="N7" s="37"/>
      <c r="O7" s="38"/>
      <c r="P7" s="39"/>
      <c r="Q7" s="40" t="s">
        <v>49</v>
      </c>
      <c r="R7" s="33"/>
      <c r="S7" s="37">
        <v>0</v>
      </c>
      <c r="T7" s="33">
        <v>0</v>
      </c>
      <c r="U7" s="37">
        <v>0</v>
      </c>
      <c r="V7" s="33">
        <v>0</v>
      </c>
      <c r="W7" s="41">
        <v>0</v>
      </c>
      <c r="X7" s="33">
        <v>0</v>
      </c>
      <c r="Y7" s="42">
        <v>0</v>
      </c>
      <c r="Z7" s="33">
        <v>0</v>
      </c>
      <c r="AA7" s="43">
        <v>626.8</v>
      </c>
      <c r="AB7" s="43">
        <v>876.3</v>
      </c>
      <c r="AC7" s="44">
        <f aca="true" t="shared" si="2" ref="AC7:AC15">AA7/AB7</f>
        <v>0.7152801551979915</v>
      </c>
      <c r="AD7" s="33">
        <v>1</v>
      </c>
      <c r="AE7" s="45" t="s">
        <v>50</v>
      </c>
      <c r="AF7" s="46">
        <v>1</v>
      </c>
      <c r="AG7" s="47">
        <v>0</v>
      </c>
      <c r="AH7" s="33">
        <v>0</v>
      </c>
      <c r="AI7" s="36" t="s">
        <v>50</v>
      </c>
      <c r="AJ7" s="33">
        <v>0.5</v>
      </c>
      <c r="AK7" s="36" t="s">
        <v>50</v>
      </c>
      <c r="AL7" s="33">
        <v>0.5</v>
      </c>
      <c r="AM7" s="48">
        <f>H7+M7+R7+T7+V7+X7+Z7+AD7+AF7+AH7+AJ7+AL7</f>
        <v>5</v>
      </c>
      <c r="AN7" s="49">
        <v>1</v>
      </c>
    </row>
    <row r="8" spans="1:40" ht="15">
      <c r="A8" s="28" t="s">
        <v>51</v>
      </c>
      <c r="B8" s="29"/>
      <c r="C8" s="29"/>
      <c r="D8" s="29"/>
      <c r="E8" s="30"/>
      <c r="F8" s="31"/>
      <c r="G8" s="32" t="s">
        <v>52</v>
      </c>
      <c r="H8" s="33">
        <f>IF(F8&lt;=0.1,1,0)</f>
        <v>1</v>
      </c>
      <c r="I8" s="34">
        <v>3064.5</v>
      </c>
      <c r="J8" s="34">
        <v>3284</v>
      </c>
      <c r="K8" s="35">
        <f t="shared" si="0"/>
        <v>0.9331607795371498</v>
      </c>
      <c r="L8" s="36" t="s">
        <v>48</v>
      </c>
      <c r="M8" s="33">
        <f t="shared" si="1"/>
        <v>1</v>
      </c>
      <c r="N8" s="37"/>
      <c r="O8" s="38"/>
      <c r="P8" s="39"/>
      <c r="Q8" s="40" t="s">
        <v>49</v>
      </c>
      <c r="R8" s="33"/>
      <c r="S8" s="37">
        <v>0</v>
      </c>
      <c r="T8" s="33">
        <v>0</v>
      </c>
      <c r="U8" s="37">
        <v>0</v>
      </c>
      <c r="V8" s="33">
        <v>0</v>
      </c>
      <c r="W8" s="41">
        <v>0</v>
      </c>
      <c r="X8" s="33">
        <v>0</v>
      </c>
      <c r="Y8" s="42">
        <v>1</v>
      </c>
      <c r="Z8" s="33">
        <v>-1</v>
      </c>
      <c r="AA8" s="43">
        <v>211.3</v>
      </c>
      <c r="AB8" s="37">
        <v>286.5</v>
      </c>
      <c r="AC8" s="44">
        <f t="shared" si="2"/>
        <v>0.737521815008726</v>
      </c>
      <c r="AD8" s="33">
        <v>1</v>
      </c>
      <c r="AE8" s="50" t="s">
        <v>50</v>
      </c>
      <c r="AF8" s="33">
        <v>1</v>
      </c>
      <c r="AG8" s="51">
        <v>0</v>
      </c>
      <c r="AH8" s="33">
        <v>0</v>
      </c>
      <c r="AI8" s="36" t="s">
        <v>50</v>
      </c>
      <c r="AJ8" s="33">
        <v>0.5</v>
      </c>
      <c r="AK8" s="36" t="s">
        <v>50</v>
      </c>
      <c r="AL8" s="33">
        <v>0.5</v>
      </c>
      <c r="AM8" s="48">
        <f aca="true" t="shared" si="3" ref="AM8:AM15">H8+M8+R8+T8+V8+X8+Z8+AD8+AF8+AH8+AJ8+AL8</f>
        <v>4</v>
      </c>
      <c r="AN8" s="49">
        <v>2</v>
      </c>
    </row>
    <row r="9" spans="1:40" ht="15" customHeight="1">
      <c r="A9" s="28" t="s">
        <v>53</v>
      </c>
      <c r="B9" s="29">
        <v>53</v>
      </c>
      <c r="C9" s="29">
        <v>20693.9</v>
      </c>
      <c r="D9" s="29">
        <v>16536.5</v>
      </c>
      <c r="E9" s="30">
        <v>53</v>
      </c>
      <c r="F9" s="31">
        <f>(B9-E9)/(C9-D9)</f>
        <v>0</v>
      </c>
      <c r="G9" s="32" t="s">
        <v>54</v>
      </c>
      <c r="H9" s="33">
        <f>IF(F9&lt;=0.1,1,0)</f>
        <v>1</v>
      </c>
      <c r="I9" s="34">
        <v>2797.1</v>
      </c>
      <c r="J9" s="34">
        <v>2990</v>
      </c>
      <c r="K9" s="35">
        <f t="shared" si="0"/>
        <v>0.9354849498327759</v>
      </c>
      <c r="L9" s="36" t="s">
        <v>48</v>
      </c>
      <c r="M9" s="33">
        <f t="shared" si="1"/>
        <v>1</v>
      </c>
      <c r="N9" s="52"/>
      <c r="O9" s="53"/>
      <c r="P9" s="39"/>
      <c r="Q9" s="40" t="s">
        <v>49</v>
      </c>
      <c r="R9" s="33"/>
      <c r="S9" s="37">
        <v>0</v>
      </c>
      <c r="T9" s="33">
        <v>0</v>
      </c>
      <c r="U9" s="37">
        <v>0</v>
      </c>
      <c r="V9" s="33">
        <v>0</v>
      </c>
      <c r="W9" s="41">
        <v>0</v>
      </c>
      <c r="X9" s="33">
        <v>0</v>
      </c>
      <c r="Y9" s="42">
        <v>1</v>
      </c>
      <c r="Z9" s="33">
        <v>-1</v>
      </c>
      <c r="AA9" s="43">
        <v>71.6</v>
      </c>
      <c r="AB9" s="37">
        <v>698</v>
      </c>
      <c r="AC9" s="44">
        <f t="shared" si="2"/>
        <v>0.10257879656160458</v>
      </c>
      <c r="AD9" s="33">
        <v>1</v>
      </c>
      <c r="AE9" s="50" t="s">
        <v>50</v>
      </c>
      <c r="AF9" s="33">
        <v>1</v>
      </c>
      <c r="AG9" s="51">
        <v>0</v>
      </c>
      <c r="AH9" s="33">
        <v>0</v>
      </c>
      <c r="AI9" s="36" t="s">
        <v>50</v>
      </c>
      <c r="AJ9" s="33">
        <v>0.5</v>
      </c>
      <c r="AK9" s="36" t="s">
        <v>50</v>
      </c>
      <c r="AL9" s="33">
        <v>0.5</v>
      </c>
      <c r="AM9" s="48">
        <f t="shared" si="3"/>
        <v>4</v>
      </c>
      <c r="AN9" s="49">
        <v>2</v>
      </c>
    </row>
    <row r="10" spans="1:40" s="5" customFormat="1" ht="15">
      <c r="A10" s="28" t="s">
        <v>55</v>
      </c>
      <c r="B10" s="29">
        <v>79.3</v>
      </c>
      <c r="C10" s="40">
        <v>1681</v>
      </c>
      <c r="D10" s="29">
        <v>1177.8</v>
      </c>
      <c r="E10" s="30">
        <v>79.3</v>
      </c>
      <c r="F10" s="31">
        <f>(B10-E10)/(C10-D10)</f>
        <v>0</v>
      </c>
      <c r="G10" s="32" t="s">
        <v>54</v>
      </c>
      <c r="H10" s="33">
        <f aca="true" t="shared" si="4" ref="H10:H15">IF(F10&lt;=0.1,1,0)</f>
        <v>1</v>
      </c>
      <c r="I10" s="34">
        <v>1594.1</v>
      </c>
      <c r="J10" s="34">
        <v>1799</v>
      </c>
      <c r="K10" s="35">
        <f t="shared" si="0"/>
        <v>0.8861033907726514</v>
      </c>
      <c r="L10" s="36" t="s">
        <v>48</v>
      </c>
      <c r="M10" s="33">
        <f t="shared" si="1"/>
        <v>1</v>
      </c>
      <c r="N10" s="52"/>
      <c r="O10" s="53"/>
      <c r="P10" s="39"/>
      <c r="Q10" s="40" t="s">
        <v>49</v>
      </c>
      <c r="R10" s="33"/>
      <c r="S10" s="37">
        <v>0</v>
      </c>
      <c r="T10" s="33">
        <v>0</v>
      </c>
      <c r="U10" s="37">
        <v>0</v>
      </c>
      <c r="V10" s="33">
        <v>0</v>
      </c>
      <c r="W10" s="41">
        <v>0</v>
      </c>
      <c r="X10" s="33">
        <v>0</v>
      </c>
      <c r="Y10" s="42">
        <v>1</v>
      </c>
      <c r="Z10" s="33">
        <v>-1</v>
      </c>
      <c r="AA10" s="43">
        <v>9.6</v>
      </c>
      <c r="AB10" s="43">
        <v>11.8</v>
      </c>
      <c r="AC10" s="44">
        <f t="shared" si="2"/>
        <v>0.8135593220338982</v>
      </c>
      <c r="AD10" s="33">
        <v>1</v>
      </c>
      <c r="AE10" s="50" t="s">
        <v>50</v>
      </c>
      <c r="AF10" s="33">
        <v>1</v>
      </c>
      <c r="AG10" s="51">
        <v>0</v>
      </c>
      <c r="AH10" s="33">
        <v>0</v>
      </c>
      <c r="AI10" s="36" t="s">
        <v>50</v>
      </c>
      <c r="AJ10" s="33">
        <v>0.5</v>
      </c>
      <c r="AK10" s="36" t="s">
        <v>50</v>
      </c>
      <c r="AL10" s="33">
        <v>0.5</v>
      </c>
      <c r="AM10" s="48">
        <f t="shared" si="3"/>
        <v>4</v>
      </c>
      <c r="AN10" s="49">
        <v>2</v>
      </c>
    </row>
    <row r="11" spans="1:40" ht="15.75" customHeight="1">
      <c r="A11" s="28" t="s">
        <v>56</v>
      </c>
      <c r="B11" s="29"/>
      <c r="C11" s="40"/>
      <c r="D11" s="29"/>
      <c r="E11" s="30"/>
      <c r="F11" s="31"/>
      <c r="G11" s="32" t="s">
        <v>54</v>
      </c>
      <c r="H11" s="33">
        <f t="shared" si="4"/>
        <v>1</v>
      </c>
      <c r="I11" s="34">
        <v>1516.5</v>
      </c>
      <c r="J11" s="34">
        <v>1924</v>
      </c>
      <c r="K11" s="35">
        <f t="shared" si="0"/>
        <v>0.7882016632016632</v>
      </c>
      <c r="L11" s="36" t="s">
        <v>48</v>
      </c>
      <c r="M11" s="33">
        <f t="shared" si="1"/>
        <v>1</v>
      </c>
      <c r="N11" s="52"/>
      <c r="O11" s="53"/>
      <c r="P11" s="39"/>
      <c r="Q11" s="40" t="s">
        <v>49</v>
      </c>
      <c r="R11" s="33"/>
      <c r="S11" s="37">
        <v>0</v>
      </c>
      <c r="T11" s="33">
        <v>0</v>
      </c>
      <c r="U11" s="37">
        <v>0</v>
      </c>
      <c r="V11" s="33">
        <v>0</v>
      </c>
      <c r="W11" s="41">
        <v>0</v>
      </c>
      <c r="X11" s="33">
        <v>0</v>
      </c>
      <c r="Y11" s="42">
        <v>1</v>
      </c>
      <c r="Z11" s="33">
        <v>-1</v>
      </c>
      <c r="AA11" s="43">
        <v>1.7</v>
      </c>
      <c r="AB11" s="43">
        <v>2</v>
      </c>
      <c r="AC11" s="44">
        <f t="shared" si="2"/>
        <v>0.85</v>
      </c>
      <c r="AD11" s="33">
        <v>1</v>
      </c>
      <c r="AE11" s="50" t="s">
        <v>50</v>
      </c>
      <c r="AF11" s="33">
        <v>1</v>
      </c>
      <c r="AG11" s="47">
        <v>0</v>
      </c>
      <c r="AH11" s="33">
        <v>0</v>
      </c>
      <c r="AI11" s="36" t="s">
        <v>50</v>
      </c>
      <c r="AJ11" s="33">
        <v>0.5</v>
      </c>
      <c r="AK11" s="36" t="s">
        <v>50</v>
      </c>
      <c r="AL11" s="33">
        <v>0.5</v>
      </c>
      <c r="AM11" s="48">
        <f t="shared" si="3"/>
        <v>4</v>
      </c>
      <c r="AN11" s="49">
        <v>2</v>
      </c>
    </row>
    <row r="12" spans="1:40" ht="15">
      <c r="A12" s="28" t="s">
        <v>57</v>
      </c>
      <c r="B12" s="29"/>
      <c r="C12" s="40"/>
      <c r="D12" s="29"/>
      <c r="E12" s="30"/>
      <c r="F12" s="31"/>
      <c r="G12" s="32" t="s">
        <v>54</v>
      </c>
      <c r="H12" s="33">
        <f t="shared" si="4"/>
        <v>1</v>
      </c>
      <c r="I12" s="34">
        <v>1724.2</v>
      </c>
      <c r="J12" s="34">
        <v>1870</v>
      </c>
      <c r="K12" s="35">
        <f t="shared" si="0"/>
        <v>0.9220320855614974</v>
      </c>
      <c r="L12" s="36" t="s">
        <v>48</v>
      </c>
      <c r="M12" s="33">
        <f t="shared" si="1"/>
        <v>1</v>
      </c>
      <c r="N12" s="52"/>
      <c r="O12" s="53"/>
      <c r="P12" s="39"/>
      <c r="Q12" s="40" t="s">
        <v>49</v>
      </c>
      <c r="R12" s="33"/>
      <c r="S12" s="37">
        <v>0</v>
      </c>
      <c r="T12" s="33">
        <v>0</v>
      </c>
      <c r="U12" s="37">
        <v>0</v>
      </c>
      <c r="V12" s="33">
        <v>0</v>
      </c>
      <c r="W12" s="41">
        <v>0</v>
      </c>
      <c r="X12" s="33">
        <v>0</v>
      </c>
      <c r="Y12" s="42">
        <v>1</v>
      </c>
      <c r="Z12" s="33">
        <v>-1</v>
      </c>
      <c r="AA12" s="43">
        <v>9.2</v>
      </c>
      <c r="AB12" s="43">
        <v>12.1</v>
      </c>
      <c r="AC12" s="44">
        <f t="shared" si="2"/>
        <v>0.7603305785123966</v>
      </c>
      <c r="AD12" s="33">
        <v>1</v>
      </c>
      <c r="AE12" s="50" t="s">
        <v>50</v>
      </c>
      <c r="AF12" s="33">
        <v>1</v>
      </c>
      <c r="AG12" s="51">
        <v>0</v>
      </c>
      <c r="AH12" s="33">
        <v>0</v>
      </c>
      <c r="AI12" s="36" t="s">
        <v>50</v>
      </c>
      <c r="AJ12" s="33">
        <v>0.5</v>
      </c>
      <c r="AK12" s="36" t="s">
        <v>50</v>
      </c>
      <c r="AL12" s="33">
        <v>0.5</v>
      </c>
      <c r="AM12" s="48">
        <f t="shared" si="3"/>
        <v>4</v>
      </c>
      <c r="AN12" s="49">
        <v>2</v>
      </c>
    </row>
    <row r="13" spans="1:40" ht="15">
      <c r="A13" s="28" t="s">
        <v>58</v>
      </c>
      <c r="B13" s="29"/>
      <c r="C13" s="40"/>
      <c r="D13" s="29"/>
      <c r="E13" s="30"/>
      <c r="F13" s="31"/>
      <c r="G13" s="32" t="s">
        <v>54</v>
      </c>
      <c r="H13" s="33">
        <f t="shared" si="4"/>
        <v>1</v>
      </c>
      <c r="I13" s="34">
        <v>1378.3</v>
      </c>
      <c r="J13" s="34">
        <v>1733</v>
      </c>
      <c r="K13" s="35">
        <f t="shared" si="0"/>
        <v>0.7953260242354299</v>
      </c>
      <c r="L13" s="36" t="s">
        <v>48</v>
      </c>
      <c r="M13" s="33">
        <f t="shared" si="1"/>
        <v>1</v>
      </c>
      <c r="N13" s="52"/>
      <c r="O13" s="53"/>
      <c r="P13" s="39"/>
      <c r="Q13" s="40" t="s">
        <v>49</v>
      </c>
      <c r="R13" s="33"/>
      <c r="S13" s="37">
        <v>0</v>
      </c>
      <c r="T13" s="33">
        <v>0</v>
      </c>
      <c r="U13" s="37">
        <v>0</v>
      </c>
      <c r="V13" s="33">
        <v>0</v>
      </c>
      <c r="W13" s="41">
        <v>0</v>
      </c>
      <c r="X13" s="33">
        <v>0</v>
      </c>
      <c r="Y13" s="42">
        <v>1</v>
      </c>
      <c r="Z13" s="33">
        <v>-1</v>
      </c>
      <c r="AA13" s="43">
        <v>65.6</v>
      </c>
      <c r="AB13" s="43">
        <v>104.4</v>
      </c>
      <c r="AC13" s="44">
        <f t="shared" si="2"/>
        <v>0.6283524904214558</v>
      </c>
      <c r="AD13" s="33">
        <v>1</v>
      </c>
      <c r="AE13" s="50" t="s">
        <v>50</v>
      </c>
      <c r="AF13" s="33">
        <v>1</v>
      </c>
      <c r="AG13" s="47">
        <v>0</v>
      </c>
      <c r="AH13" s="33">
        <v>0</v>
      </c>
      <c r="AI13" s="36" t="s">
        <v>50</v>
      </c>
      <c r="AJ13" s="33">
        <v>0.5</v>
      </c>
      <c r="AK13" s="36" t="s">
        <v>50</v>
      </c>
      <c r="AL13" s="33">
        <v>0.5</v>
      </c>
      <c r="AM13" s="48">
        <f t="shared" si="3"/>
        <v>4</v>
      </c>
      <c r="AN13" s="49">
        <v>2</v>
      </c>
    </row>
    <row r="14" spans="1:40" ht="15">
      <c r="A14" s="28" t="s">
        <v>59</v>
      </c>
      <c r="B14" s="29"/>
      <c r="C14" s="40"/>
      <c r="D14" s="29"/>
      <c r="E14" s="30"/>
      <c r="F14" s="31"/>
      <c r="G14" s="32" t="s">
        <v>60</v>
      </c>
      <c r="H14" s="33">
        <f>IF(F14&lt;=0.1,1,0)</f>
        <v>1</v>
      </c>
      <c r="I14" s="34">
        <v>1270.4</v>
      </c>
      <c r="J14" s="34">
        <v>1663</v>
      </c>
      <c r="K14" s="35">
        <f t="shared" si="0"/>
        <v>0.7639206253758268</v>
      </c>
      <c r="L14" s="36" t="s">
        <v>48</v>
      </c>
      <c r="M14" s="33">
        <f t="shared" si="1"/>
        <v>1</v>
      </c>
      <c r="N14" s="52"/>
      <c r="O14" s="53"/>
      <c r="P14" s="39"/>
      <c r="Q14" s="40" t="s">
        <v>49</v>
      </c>
      <c r="R14" s="33"/>
      <c r="S14" s="37">
        <v>0</v>
      </c>
      <c r="T14" s="33">
        <v>0</v>
      </c>
      <c r="U14" s="37">
        <v>0</v>
      </c>
      <c r="V14" s="33">
        <v>0</v>
      </c>
      <c r="W14" s="41">
        <v>0</v>
      </c>
      <c r="X14" s="33">
        <v>0</v>
      </c>
      <c r="Y14" s="42">
        <v>0</v>
      </c>
      <c r="Z14" s="33">
        <v>0</v>
      </c>
      <c r="AA14" s="43">
        <v>19.1</v>
      </c>
      <c r="AB14" s="37">
        <v>20.3</v>
      </c>
      <c r="AC14" s="44">
        <f t="shared" si="2"/>
        <v>0.9408866995073892</v>
      </c>
      <c r="AD14" s="33">
        <v>1</v>
      </c>
      <c r="AE14" s="50" t="s">
        <v>50</v>
      </c>
      <c r="AF14" s="33">
        <v>1</v>
      </c>
      <c r="AG14" s="51">
        <v>0</v>
      </c>
      <c r="AH14" s="33">
        <v>0</v>
      </c>
      <c r="AI14" s="36" t="s">
        <v>50</v>
      </c>
      <c r="AJ14" s="33">
        <v>0.5</v>
      </c>
      <c r="AK14" s="36" t="s">
        <v>50</v>
      </c>
      <c r="AL14" s="33">
        <v>0.5</v>
      </c>
      <c r="AM14" s="48">
        <f t="shared" si="3"/>
        <v>5</v>
      </c>
      <c r="AN14" s="49">
        <v>1</v>
      </c>
    </row>
    <row r="15" spans="1:40" ht="15">
      <c r="A15" s="28" t="s">
        <v>61</v>
      </c>
      <c r="B15" s="29"/>
      <c r="C15" s="40"/>
      <c r="D15" s="29"/>
      <c r="E15" s="30"/>
      <c r="F15" s="31"/>
      <c r="G15" s="32" t="s">
        <v>54</v>
      </c>
      <c r="H15" s="33">
        <f t="shared" si="4"/>
        <v>1</v>
      </c>
      <c r="I15" s="34">
        <v>1137.2</v>
      </c>
      <c r="J15" s="34">
        <v>1329</v>
      </c>
      <c r="K15" s="35">
        <f t="shared" si="0"/>
        <v>0.8556809631301731</v>
      </c>
      <c r="L15" s="36" t="s">
        <v>48</v>
      </c>
      <c r="M15" s="33">
        <f t="shared" si="1"/>
        <v>1</v>
      </c>
      <c r="N15" s="52"/>
      <c r="O15" s="53"/>
      <c r="P15" s="39"/>
      <c r="Q15" s="40" t="s">
        <v>49</v>
      </c>
      <c r="R15" s="33"/>
      <c r="S15" s="37">
        <v>0</v>
      </c>
      <c r="T15" s="33">
        <v>0</v>
      </c>
      <c r="U15" s="37">
        <v>0</v>
      </c>
      <c r="V15" s="33">
        <v>0</v>
      </c>
      <c r="W15" s="41">
        <v>0</v>
      </c>
      <c r="X15" s="33">
        <v>0</v>
      </c>
      <c r="Y15" s="42">
        <v>2</v>
      </c>
      <c r="Z15" s="33">
        <v>-1</v>
      </c>
      <c r="AA15" s="37">
        <v>0.3</v>
      </c>
      <c r="AB15" s="37">
        <v>1.2</v>
      </c>
      <c r="AC15" s="44">
        <f t="shared" si="2"/>
        <v>0.25</v>
      </c>
      <c r="AD15" s="33">
        <v>1</v>
      </c>
      <c r="AE15" s="50" t="s">
        <v>50</v>
      </c>
      <c r="AF15" s="33">
        <v>1</v>
      </c>
      <c r="AG15" s="32">
        <v>0</v>
      </c>
      <c r="AH15" s="33">
        <v>0</v>
      </c>
      <c r="AI15" s="36" t="s">
        <v>50</v>
      </c>
      <c r="AJ15" s="33">
        <v>0.5</v>
      </c>
      <c r="AK15" s="36" t="s">
        <v>50</v>
      </c>
      <c r="AL15" s="33">
        <v>0.5</v>
      </c>
      <c r="AM15" s="48">
        <f t="shared" si="3"/>
        <v>4</v>
      </c>
      <c r="AN15" s="49">
        <v>2</v>
      </c>
    </row>
    <row r="16" spans="18:40" ht="12.75">
      <c r="R16" s="54"/>
      <c r="AN16" s="55"/>
    </row>
    <row r="18" ht="12.75">
      <c r="AI18" s="1" t="s">
        <v>62</v>
      </c>
    </row>
    <row r="25" spans="11:36" ht="12.75">
      <c r="K25" s="1"/>
      <c r="AI25" s="56"/>
      <c r="AJ25" s="56"/>
    </row>
    <row r="26" spans="35:36" ht="12.75">
      <c r="AI26" s="56"/>
      <c r="AJ26" s="56"/>
    </row>
    <row r="27" spans="35:36" ht="12.75">
      <c r="AI27" s="56"/>
      <c r="AJ27" s="56"/>
    </row>
    <row r="28" spans="35:36" ht="12.75">
      <c r="AI28" s="56"/>
      <c r="AJ28" s="56"/>
    </row>
    <row r="29" spans="35:36" ht="12.75">
      <c r="AI29" s="56"/>
      <c r="AJ29" s="56"/>
    </row>
    <row r="30" spans="35:36" ht="12.75">
      <c r="AI30" s="56"/>
      <c r="AJ30" s="56"/>
    </row>
    <row r="31" spans="35:36" ht="12.75">
      <c r="AI31" s="56"/>
      <c r="AJ31" s="56"/>
    </row>
    <row r="32" spans="35:36" ht="12.75">
      <c r="AI32" s="56"/>
      <c r="AJ32" s="56"/>
    </row>
    <row r="33" spans="35:36" ht="12.75">
      <c r="AI33" s="56"/>
      <c r="AJ33" s="56"/>
    </row>
    <row r="34" spans="35:36" ht="12.75">
      <c r="AI34" s="56"/>
      <c r="AJ34" s="56"/>
    </row>
    <row r="35" spans="35:36" ht="12.75">
      <c r="AI35" s="56"/>
      <c r="AJ35" s="56"/>
    </row>
    <row r="36" spans="35:36" ht="12.75">
      <c r="AI36" s="56"/>
      <c r="AJ36" s="56"/>
    </row>
    <row r="37" spans="35:36" ht="12.75">
      <c r="AI37" s="56"/>
      <c r="AJ37" s="56"/>
    </row>
  </sheetData>
  <sheetProtection/>
  <mergeCells count="7">
    <mergeCell ref="S5:T5"/>
    <mergeCell ref="W5:X5"/>
    <mergeCell ref="AA5:AD5"/>
    <mergeCell ref="A5:A6"/>
    <mergeCell ref="B5:H5"/>
    <mergeCell ref="I5:M5"/>
    <mergeCell ref="N5:R5"/>
  </mergeCells>
  <conditionalFormatting sqref="H7:H15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fitToWidth="10" fitToHeight="1" horizontalDpi="600" verticalDpi="600" orientation="landscape" paperSize="9" scale="68" r:id="rId1"/>
  <colBreaks count="1" manualBreakCount="1">
    <brk id="20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User</cp:lastModifiedBy>
  <cp:lastPrinted>2014-12-20T12:14:31Z</cp:lastPrinted>
  <dcterms:created xsi:type="dcterms:W3CDTF">2014-10-17T03:46:44Z</dcterms:created>
  <dcterms:modified xsi:type="dcterms:W3CDTF">2014-12-20T12:15:22Z</dcterms:modified>
  <cp:category/>
  <cp:version/>
  <cp:contentType/>
  <cp:contentStatus/>
</cp:coreProperties>
</file>