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0" windowHeight="10110" activeTab="0"/>
  </bookViews>
  <sheets>
    <sheet name="_1_ 03 - Общеэкономические пока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<sst xmlns="http://schemas.openxmlformats.org/spreadsheetml/2006/main" count="60" uniqueCount="37">
  <si>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Показатели</t>
  </si>
  <si>
    <t>Единица измерения</t>
  </si>
  <si>
    <t>отчет</t>
  </si>
  <si>
    <t>оценка</t>
  </si>
  <si>
    <t>прогноз</t>
  </si>
  <si>
    <t>Комментарии к показателям</t>
  </si>
  <si>
    <t>вариант 1</t>
  </si>
  <si>
    <t>вариант 2</t>
  </si>
  <si>
    <t>III. Общеэкономические показатели</t>
  </si>
  <si>
    <t>Количество организаций, зарегистрированных на территории муниципального образования, полный круг, на конец года</t>
  </si>
  <si>
    <t>единиц</t>
  </si>
  <si>
    <t>в том числе: крупных и средних организаций</t>
  </si>
  <si>
    <t>Количество организаций муниципальной формы собственности, всего</t>
  </si>
  <si>
    <t xml:space="preserve">в том числе: социальной сферы </t>
  </si>
  <si>
    <t>Количество муниципальных унитарных предприятий</t>
  </si>
  <si>
    <t>Оборот организаций по всем видам деятельности по полному кругу</t>
  </si>
  <si>
    <t>тыс.рублей в ценах соответствующих лет</t>
  </si>
  <si>
    <t>в % к предыдущему году</t>
  </si>
  <si>
    <t>в том числе: по крупным и средним организациям</t>
  </si>
  <si>
    <t>Поступление налоговых и иных платежей во все уровни бюджетов</t>
  </si>
  <si>
    <t>тыс.рублей</t>
  </si>
  <si>
    <t>в том числе: федеральный бюджет</t>
  </si>
  <si>
    <t xml:space="preserve">                       областной бюджет</t>
  </si>
  <si>
    <t xml:space="preserve">                       местный бюджет</t>
  </si>
  <si>
    <t>Расходы государственной и муниципальной  финансовой системы</t>
  </si>
  <si>
    <t>в том числе: местного бюджета</t>
  </si>
  <si>
    <t xml:space="preserve">                       областного бюджета</t>
  </si>
  <si>
    <t xml:space="preserve">                       федерального бюджета</t>
  </si>
  <si>
    <t>государственных внебюджетных фондов</t>
  </si>
  <si>
    <t>Доходы бюджета муниципального образования (консолидированного), всего</t>
  </si>
  <si>
    <t xml:space="preserve">тыс.руб. </t>
  </si>
  <si>
    <t xml:space="preserve">     в том числе: собственные доходы</t>
  </si>
  <si>
    <t>в том числе: налоговые доходы</t>
  </si>
  <si>
    <t xml:space="preserve">                    неналоговые доходы</t>
  </si>
  <si>
    <t xml:space="preserve">                    безвозмездные поступления</t>
  </si>
  <si>
    <t>Расходы бюджета муниципального образования (консолидированного), всего</t>
  </si>
  <si>
    <t>Дефицит (-), профицит (+) консолидированного бюджета муниципального образования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</si>
</sst>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\-#,##0.0"/>
  </numFmts>
  <fonts count="41">
    <font>
      <sz val="8.25"/>
      <name val="Tahoma"/>
      <family val="0"/>
    </font>
    <font>
      <sz val="8"/>
      <name val="Arial"/>
      <family val="0"/>
    </font>
    <font>
      <sz val="7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>
      <alignment/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0" fillId="32" borderId="0" applyNumberFormat="0" applyBorder="0" applyAlignment="0" applyProtection="0"/>
  </cellStyleXfs>
  <cellXfs count="97"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/>
    </xf>
    <xf numFmtId="2" fontId="5" fillId="33" borderId="10" xfId="0" applyNumberFormat="1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3" fontId="4" fillId="34" borderId="15" xfId="0" applyNumberFormat="1" applyFont="1" applyFill="1" applyBorder="1" applyAlignment="1" applyProtection="1">
      <alignment horizontal="right" vertical="center"/>
      <protection/>
    </xf>
    <xf numFmtId="3" fontId="4" fillId="34" borderId="16" xfId="0" applyNumberFormat="1" applyFont="1" applyFill="1" applyBorder="1" applyAlignment="1" applyProtection="1">
      <alignment horizontal="right" vertical="center"/>
      <protection/>
    </xf>
    <xf numFmtId="3" fontId="4" fillId="34" borderId="17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vertical="center"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3" fontId="1" fillId="34" borderId="20" xfId="0" applyNumberFormat="1" applyFont="1" applyFill="1" applyBorder="1" applyAlignment="1" applyProtection="1">
      <alignment horizontal="right" vertical="center"/>
      <protection/>
    </xf>
    <xf numFmtId="3" fontId="1" fillId="34" borderId="21" xfId="0" applyNumberFormat="1" applyFont="1" applyFill="1" applyBorder="1" applyAlignment="1" applyProtection="1">
      <alignment horizontal="right" vertical="center"/>
      <protection/>
    </xf>
    <xf numFmtId="3" fontId="1" fillId="34" borderId="22" xfId="0" applyNumberFormat="1" applyFont="1" applyFill="1" applyBorder="1" applyAlignment="1">
      <alignment horizontal="right" vertical="center"/>
    </xf>
    <xf numFmtId="3" fontId="1" fillId="34" borderId="20" xfId="0" applyNumberFormat="1" applyFont="1" applyFill="1" applyBorder="1" applyAlignment="1">
      <alignment horizontal="right" vertical="center"/>
    </xf>
    <xf numFmtId="0" fontId="6" fillId="0" borderId="18" xfId="0" applyFont="1" applyBorder="1" applyAlignment="1" applyProtection="1">
      <alignment horizontal="left" vertical="center" wrapText="1"/>
      <protection/>
    </xf>
    <xf numFmtId="3" fontId="4" fillId="34" borderId="20" xfId="0" applyNumberFormat="1" applyFont="1" applyFill="1" applyBorder="1" applyAlignment="1" applyProtection="1">
      <alignment horizontal="right" vertical="center"/>
      <protection/>
    </xf>
    <xf numFmtId="3" fontId="4" fillId="34" borderId="21" xfId="0" applyNumberFormat="1" applyFont="1" applyFill="1" applyBorder="1" applyAlignment="1" applyProtection="1">
      <alignment horizontal="right" vertical="center"/>
      <protection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0" xfId="0" applyNumberFormat="1" applyFont="1" applyFill="1" applyBorder="1" applyAlignment="1">
      <alignment horizontal="right" vertical="center"/>
    </xf>
    <xf numFmtId="0" fontId="2" fillId="0" borderId="23" xfId="0" applyFont="1" applyBorder="1" applyAlignment="1" applyProtection="1">
      <alignment horizontal="center" vertical="center" wrapText="1"/>
      <protection/>
    </xf>
    <xf numFmtId="3" fontId="4" fillId="34" borderId="24" xfId="0" applyNumberFormat="1" applyFont="1" applyFill="1" applyBorder="1" applyAlignment="1">
      <alignment horizontal="right" vertical="center"/>
    </xf>
    <xf numFmtId="3" fontId="4" fillId="34" borderId="25" xfId="0" applyNumberFormat="1" applyFont="1" applyFill="1" applyBorder="1" applyAlignment="1">
      <alignment horizontal="right" vertical="center"/>
    </xf>
    <xf numFmtId="3" fontId="4" fillId="34" borderId="26" xfId="0" applyNumberFormat="1" applyFont="1" applyFill="1" applyBorder="1" applyAlignment="1">
      <alignment horizontal="right" vertical="center"/>
    </xf>
    <xf numFmtId="164" fontId="4" fillId="34" borderId="27" xfId="0" applyNumberFormat="1" applyFont="1" applyFill="1" applyBorder="1" applyAlignment="1">
      <alignment horizontal="right" vertical="center"/>
    </xf>
    <xf numFmtId="164" fontId="4" fillId="34" borderId="17" xfId="0" applyNumberFormat="1" applyFont="1" applyFill="1" applyBorder="1" applyAlignment="1">
      <alignment horizontal="right" vertical="center"/>
    </xf>
    <xf numFmtId="164" fontId="4" fillId="34" borderId="28" xfId="0" applyNumberFormat="1" applyFont="1" applyFill="1" applyBorder="1" applyAlignment="1">
      <alignment horizontal="right" vertical="center"/>
    </xf>
    <xf numFmtId="2" fontId="5" fillId="33" borderId="29" xfId="0" applyNumberFormat="1" applyFont="1" applyFill="1" applyBorder="1" applyAlignment="1">
      <alignment horizontal="center" vertical="center"/>
    </xf>
    <xf numFmtId="164" fontId="1" fillId="34" borderId="20" xfId="0" applyNumberFormat="1" applyFont="1" applyFill="1" applyBorder="1" applyAlignment="1">
      <alignment horizontal="right" vertical="center"/>
    </xf>
    <xf numFmtId="164" fontId="1" fillId="0" borderId="21" xfId="0" applyNumberFormat="1" applyFont="1" applyBorder="1" applyAlignment="1" applyProtection="1">
      <alignment horizontal="right" vertical="center"/>
      <protection/>
    </xf>
    <xf numFmtId="164" fontId="1" fillId="0" borderId="22" xfId="0" applyNumberFormat="1" applyFont="1" applyBorder="1" applyAlignment="1" applyProtection="1">
      <alignment horizontal="right" vertical="center"/>
      <protection/>
    </xf>
    <xf numFmtId="164" fontId="1" fillId="0" borderId="30" xfId="0" applyNumberFormat="1" applyFont="1" applyBorder="1" applyAlignment="1" applyProtection="1">
      <alignment horizontal="right" vertical="center"/>
      <protection/>
    </xf>
    <xf numFmtId="164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20" xfId="0" applyNumberFormat="1" applyFont="1" applyBorder="1" applyAlignment="1" applyProtection="1">
      <alignment horizontal="right" vertical="center"/>
      <protection/>
    </xf>
    <xf numFmtId="164" fontId="1" fillId="34" borderId="20" xfId="0" applyNumberFormat="1" applyFont="1" applyFill="1" applyBorder="1" applyAlignment="1" applyProtection="1">
      <alignment horizontal="right" vertical="center"/>
      <protection/>
    </xf>
    <xf numFmtId="164" fontId="1" fillId="34" borderId="21" xfId="0" applyNumberFormat="1" applyFont="1" applyFill="1" applyBorder="1" applyAlignment="1" applyProtection="1">
      <alignment horizontal="right" vertical="center"/>
      <protection/>
    </xf>
    <xf numFmtId="164" fontId="1" fillId="34" borderId="22" xfId="0" applyNumberFormat="1" applyFont="1" applyFill="1" applyBorder="1" applyAlignment="1">
      <alignment horizontal="right" vertical="center"/>
    </xf>
    <xf numFmtId="164" fontId="1" fillId="34" borderId="24" xfId="0" applyNumberFormat="1" applyFont="1" applyFill="1" applyBorder="1" applyAlignment="1" applyProtection="1">
      <alignment horizontal="right" vertical="center"/>
      <protection/>
    </xf>
    <xf numFmtId="164" fontId="1" fillId="0" borderId="25" xfId="0" applyNumberFormat="1" applyFont="1" applyBorder="1" applyAlignment="1" applyProtection="1">
      <alignment horizontal="right" vertical="center"/>
      <protection/>
    </xf>
    <xf numFmtId="164" fontId="1" fillId="0" borderId="26" xfId="0" applyNumberFormat="1" applyFont="1" applyBorder="1" applyAlignment="1" applyProtection="1">
      <alignment horizontal="right" vertical="center"/>
      <protection/>
    </xf>
    <xf numFmtId="164" fontId="1" fillId="0" borderId="32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164" fontId="1" fillId="0" borderId="24" xfId="0" applyNumberFormat="1" applyFont="1" applyBorder="1" applyAlignment="1" applyProtection="1">
      <alignment horizontal="right" vertical="center"/>
      <protection/>
    </xf>
    <xf numFmtId="164" fontId="4" fillId="0" borderId="20" xfId="0" applyNumberFormat="1" applyFont="1" applyBorder="1" applyAlignment="1" applyProtection="1">
      <alignment horizontal="right" vertical="center"/>
      <protection/>
    </xf>
    <xf numFmtId="164" fontId="4" fillId="0" borderId="30" xfId="0" applyNumberFormat="1" applyFont="1" applyBorder="1" applyAlignment="1" applyProtection="1">
      <alignment horizontal="right" vertical="center"/>
      <protection/>
    </xf>
    <xf numFmtId="164" fontId="4" fillId="0" borderId="22" xfId="0" applyNumberFormat="1" applyFont="1" applyBorder="1" applyAlignment="1" applyProtection="1">
      <alignment horizontal="right" vertical="center"/>
      <protection/>
    </xf>
    <xf numFmtId="164" fontId="4" fillId="0" borderId="34" xfId="0" applyNumberFormat="1" applyFont="1" applyBorder="1" applyAlignment="1" applyProtection="1">
      <alignment horizontal="right" vertical="center"/>
      <protection/>
    </xf>
    <xf numFmtId="164" fontId="4" fillId="0" borderId="31" xfId="0" applyNumberFormat="1" applyFont="1" applyBorder="1" applyAlignment="1" applyProtection="1">
      <alignment horizontal="right" vertical="center"/>
      <protection/>
    </xf>
    <xf numFmtId="164" fontId="1" fillId="34" borderId="30" xfId="0" applyNumberFormat="1" applyFont="1" applyFill="1" applyBorder="1" applyAlignment="1">
      <alignment horizontal="right" vertical="center"/>
    </xf>
    <xf numFmtId="164" fontId="1" fillId="34" borderId="31" xfId="0" applyNumberFormat="1" applyFont="1" applyFill="1" applyBorder="1" applyAlignment="1">
      <alignment horizontal="right" vertical="center"/>
    </xf>
    <xf numFmtId="0" fontId="6" fillId="33" borderId="18" xfId="0" applyFont="1" applyFill="1" applyBorder="1" applyAlignment="1" applyProtection="1">
      <alignment horizontal="left" vertical="center" wrapText="1"/>
      <protection/>
    </xf>
    <xf numFmtId="164" fontId="4" fillId="0" borderId="21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0" fontId="2" fillId="33" borderId="18" xfId="0" applyFont="1" applyFill="1" applyBorder="1" applyAlignment="1" applyProtection="1">
      <alignment horizontal="left" vertical="center" wrapText="1"/>
      <protection/>
    </xf>
    <xf numFmtId="164" fontId="1" fillId="34" borderId="21" xfId="0" applyNumberFormat="1" applyFont="1" applyFill="1" applyBorder="1" applyAlignment="1">
      <alignment horizontal="right" vertical="center"/>
    </xf>
    <xf numFmtId="0" fontId="2" fillId="33" borderId="35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164" fontId="1" fillId="34" borderId="25" xfId="0" applyNumberFormat="1" applyFont="1" applyFill="1" applyBorder="1" applyAlignment="1" applyProtection="1">
      <alignment horizontal="right" vertical="center"/>
      <protection/>
    </xf>
    <xf numFmtId="164" fontId="1" fillId="34" borderId="26" xfId="0" applyNumberFormat="1" applyFont="1" applyFill="1" applyBorder="1" applyAlignment="1">
      <alignment horizontal="right" vertical="center"/>
    </xf>
    <xf numFmtId="164" fontId="1" fillId="34" borderId="32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3" fontId="1" fillId="0" borderId="39" xfId="0" applyNumberFormat="1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3" fillId="33" borderId="46" xfId="0" applyFont="1" applyFill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3" fontId="1" fillId="0" borderId="43" xfId="0" applyNumberFormat="1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9">
    <dxf>
      <font>
        <b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u val="none"/>
        <sz val="8"/>
        <color rgb="FFFF0000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 val="0"/>
        <u val="none"/>
        <sz val="8"/>
        <color rgb="FFFF0000"/>
      </font>
      <fill>
        <patternFill>
          <bgColor rgb="FFCCFFCC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 val="0"/>
        <u val="none"/>
        <sz val="8"/>
        <color rgb="FFFF0000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hair">
          <color rgb="FF000000"/>
        </bottom>
      </border>
    </dxf>
    <dxf>
      <font>
        <b/>
        <i val="0"/>
        <u val="none"/>
        <sz val="8"/>
        <color rgb="FFFF0000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thin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pane ySplit="3" topLeftCell="A4" activePane="bottomLeft" state="frozen"/>
      <selection pane="topLeft" activeCell="J35" sqref="J35"/>
      <selection pane="bottomLeft" activeCell="J35" sqref="J35"/>
    </sheetView>
  </sheetViews>
  <sheetFormatPr defaultColWidth="8.16015625" defaultRowHeight="11.25" customHeight="1"/>
  <cols>
    <col min="1" max="1" width="39.5" style="73" customWidth="1"/>
    <col min="2" max="2" width="29.83203125" style="74" customWidth="1"/>
    <col min="3" max="11" width="10" style="71" customWidth="1"/>
    <col min="12" max="12" width="21.83203125" style="71" customWidth="1"/>
    <col min="13" max="16384" width="8.16015625" style="1" customWidth="1"/>
  </cols>
  <sheetData>
    <row r="1" spans="1:12" ht="11.25" customHeight="1">
      <c r="A1" s="87" t="s">
        <v>0</v>
      </c>
      <c r="B1" s="94" t="s">
        <v>1</v>
      </c>
      <c r="C1" s="2" t="s">
        <v>2</v>
      </c>
      <c r="D1" s="2" t="s">
        <v>2</v>
      </c>
      <c r="E1" s="2" t="s">
        <v>3</v>
      </c>
      <c r="F1" s="90" t="s">
        <v>4</v>
      </c>
      <c r="G1" s="91"/>
      <c r="H1" s="91"/>
      <c r="I1" s="91"/>
      <c r="J1" s="91"/>
      <c r="K1" s="92"/>
      <c r="L1" s="84" t="s">
        <v>5</v>
      </c>
    </row>
    <row r="2" spans="1:12" ht="11.25" customHeight="1">
      <c r="A2" s="88"/>
      <c r="B2" s="95"/>
      <c r="C2" s="75">
        <v>2013</v>
      </c>
      <c r="D2" s="75">
        <v>2014</v>
      </c>
      <c r="E2" s="75">
        <v>2015</v>
      </c>
      <c r="F2" s="93">
        <v>2016</v>
      </c>
      <c r="G2" s="92"/>
      <c r="H2" s="93">
        <v>2017</v>
      </c>
      <c r="I2" s="92"/>
      <c r="J2" s="93">
        <v>2018</v>
      </c>
      <c r="K2" s="92"/>
      <c r="L2" s="85"/>
    </row>
    <row r="3" spans="1:12" ht="11.25" customHeight="1">
      <c r="A3" s="89"/>
      <c r="B3" s="96"/>
      <c r="C3" s="76"/>
      <c r="D3" s="76"/>
      <c r="E3" s="76"/>
      <c r="F3" s="3" t="s">
        <v>6</v>
      </c>
      <c r="G3" s="4" t="s">
        <v>7</v>
      </c>
      <c r="H3" s="3" t="s">
        <v>6</v>
      </c>
      <c r="I3" s="4" t="s">
        <v>7</v>
      </c>
      <c r="J3" s="3" t="s">
        <v>6</v>
      </c>
      <c r="K3" s="5" t="s">
        <v>7</v>
      </c>
      <c r="L3" s="86"/>
    </row>
    <row r="4" spans="1:12" s="6" customFormat="1" ht="15" customHeight="1">
      <c r="A4" s="81" t="s">
        <v>8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7"/>
    </row>
    <row r="5" spans="1:12" ht="31.5" customHeight="1">
      <c r="A5" s="8" t="s">
        <v>9</v>
      </c>
      <c r="B5" s="9" t="s">
        <v>10</v>
      </c>
      <c r="C5" s="10">
        <v>473</v>
      </c>
      <c r="D5" s="11">
        <v>461</v>
      </c>
      <c r="E5" s="12">
        <v>461</v>
      </c>
      <c r="F5" s="13">
        <v>461</v>
      </c>
      <c r="G5" s="12">
        <v>461</v>
      </c>
      <c r="H5" s="13">
        <v>461</v>
      </c>
      <c r="I5" s="12">
        <v>461</v>
      </c>
      <c r="J5" s="13">
        <v>461</v>
      </c>
      <c r="K5" s="12">
        <v>461</v>
      </c>
      <c r="L5" s="7"/>
    </row>
    <row r="6" spans="1:12" ht="15" customHeight="1">
      <c r="A6" s="14" t="s">
        <v>11</v>
      </c>
      <c r="B6" s="15" t="s">
        <v>10</v>
      </c>
      <c r="C6" s="16">
        <v>74</v>
      </c>
      <c r="D6" s="17">
        <v>96</v>
      </c>
      <c r="E6" s="18">
        <v>96</v>
      </c>
      <c r="F6" s="19">
        <v>96</v>
      </c>
      <c r="G6" s="18">
        <v>96</v>
      </c>
      <c r="H6" s="19">
        <v>96</v>
      </c>
      <c r="I6" s="18">
        <v>96</v>
      </c>
      <c r="J6" s="19">
        <v>96</v>
      </c>
      <c r="K6" s="18">
        <v>96</v>
      </c>
      <c r="L6" s="7"/>
    </row>
    <row r="7" spans="1:12" ht="19.5" customHeight="1">
      <c r="A7" s="20" t="s">
        <v>12</v>
      </c>
      <c r="B7" s="15" t="s">
        <v>10</v>
      </c>
      <c r="C7" s="21">
        <v>66</v>
      </c>
      <c r="D7" s="22">
        <v>66</v>
      </c>
      <c r="E7" s="23">
        <v>66</v>
      </c>
      <c r="F7" s="24">
        <v>66</v>
      </c>
      <c r="G7" s="23">
        <v>66</v>
      </c>
      <c r="H7" s="24">
        <v>66</v>
      </c>
      <c r="I7" s="23">
        <v>66</v>
      </c>
      <c r="J7" s="24">
        <v>66</v>
      </c>
      <c r="K7" s="23">
        <v>66</v>
      </c>
      <c r="L7" s="7"/>
    </row>
    <row r="8" spans="1:12" ht="13.5" customHeight="1">
      <c r="A8" s="14" t="s">
        <v>13</v>
      </c>
      <c r="B8" s="15" t="s">
        <v>10</v>
      </c>
      <c r="C8" s="16">
        <v>33</v>
      </c>
      <c r="D8" s="17">
        <v>35</v>
      </c>
      <c r="E8" s="18">
        <v>36</v>
      </c>
      <c r="F8" s="19">
        <v>36</v>
      </c>
      <c r="G8" s="18">
        <v>36</v>
      </c>
      <c r="H8" s="19">
        <v>36</v>
      </c>
      <c r="I8" s="18">
        <v>36</v>
      </c>
      <c r="J8" s="19">
        <v>36</v>
      </c>
      <c r="K8" s="18">
        <v>36</v>
      </c>
      <c r="L8" s="7"/>
    </row>
    <row r="9" spans="1:12" ht="21" customHeight="1" hidden="1">
      <c r="A9" s="20" t="s">
        <v>14</v>
      </c>
      <c r="B9" s="25" t="s">
        <v>10</v>
      </c>
      <c r="C9" s="26"/>
      <c r="D9" s="27"/>
      <c r="E9" s="28"/>
      <c r="F9" s="26"/>
      <c r="G9" s="28"/>
      <c r="H9" s="26"/>
      <c r="I9" s="28"/>
      <c r="J9" s="26"/>
      <c r="K9" s="28"/>
      <c r="L9" s="7"/>
    </row>
    <row r="10" spans="1:12" ht="17.25" customHeight="1">
      <c r="A10" s="77" t="s">
        <v>15</v>
      </c>
      <c r="B10" s="9" t="s">
        <v>16</v>
      </c>
      <c r="C10" s="29">
        <v>10915828.9</v>
      </c>
      <c r="D10" s="29">
        <v>11947765</v>
      </c>
      <c r="E10" s="30">
        <v>12940048.2</v>
      </c>
      <c r="F10" s="31">
        <v>13447773.5</v>
      </c>
      <c r="G10" s="30">
        <v>13545532.3</v>
      </c>
      <c r="H10" s="31">
        <v>14146797.8</v>
      </c>
      <c r="I10" s="30">
        <v>14273380.7</v>
      </c>
      <c r="J10" s="31">
        <v>14956833.4</v>
      </c>
      <c r="K10" s="30">
        <v>15135726.9</v>
      </c>
      <c r="L10" s="32"/>
    </row>
    <row r="11" spans="1:12" ht="11.25" customHeight="1">
      <c r="A11" s="78"/>
      <c r="B11" s="15" t="s">
        <v>17</v>
      </c>
      <c r="C11" s="33">
        <v>102.3</v>
      </c>
      <c r="D11" s="34">
        <f>IF((ISERROR(D10/C10)),0,(D10/C10)*100)</f>
        <v>109.4535752571204</v>
      </c>
      <c r="E11" s="35">
        <f>IF((ISERROR(E10/D10)),0,(E10/D10)*100)</f>
        <v>108.30517841621423</v>
      </c>
      <c r="F11" s="36">
        <f>IF((ISERROR(F10/E10)),0,(F10/E10)*100)</f>
        <v>103.92367394736598</v>
      </c>
      <c r="G11" s="37">
        <f>IF((ISERROR(G10/E10)),0,(G10/E10)*100)</f>
        <v>104.67914872218174</v>
      </c>
      <c r="H11" s="38">
        <f>IF((ISERROR(H10/F10)),0,(H10/F10)*100)</f>
        <v>105.19806717446573</v>
      </c>
      <c r="I11" s="37">
        <f>IF((ISERROR(I10/G10)),0,(I10/G10)*100)</f>
        <v>105.3733466052124</v>
      </c>
      <c r="J11" s="38">
        <f>IF((ISERROR(J10/H10)),0,(J10/H10)*100)</f>
        <v>105.72592901554019</v>
      </c>
      <c r="K11" s="37">
        <f>IF((ISERROR(K10/I10)),0,(K10/I10)*100)</f>
        <v>106.04163945546551</v>
      </c>
      <c r="L11" s="7"/>
    </row>
    <row r="12" spans="1:12" ht="18.75" customHeight="1">
      <c r="A12" s="79" t="s">
        <v>18</v>
      </c>
      <c r="B12" s="15" t="s">
        <v>16</v>
      </c>
      <c r="C12" s="39">
        <v>6998563</v>
      </c>
      <c r="D12" s="40">
        <v>7717176</v>
      </c>
      <c r="E12" s="41">
        <v>8257378</v>
      </c>
      <c r="F12" s="33">
        <v>8339951.8</v>
      </c>
      <c r="G12" s="41">
        <v>8423351.3</v>
      </c>
      <c r="H12" s="33">
        <v>8506750.8</v>
      </c>
      <c r="I12" s="41">
        <v>8591818.3</v>
      </c>
      <c r="J12" s="33">
        <v>8761953.4</v>
      </c>
      <c r="K12" s="41">
        <v>8849572.9</v>
      </c>
      <c r="L12" s="7"/>
    </row>
    <row r="13" spans="1:12" ht="18.75" customHeight="1">
      <c r="A13" s="80"/>
      <c r="B13" s="25" t="s">
        <v>17</v>
      </c>
      <c r="C13" s="42">
        <v>98.118</v>
      </c>
      <c r="D13" s="43">
        <f>IF((ISERROR(D12/C12)),0,(D12/C12)*100)</f>
        <v>110.26800787533098</v>
      </c>
      <c r="E13" s="44">
        <f>IF((ISERROR(E12/D12)),0,(E12/D12)*100)</f>
        <v>106.99999585340545</v>
      </c>
      <c r="F13" s="45">
        <f>IF((ISERROR(F12/E12)),0,(F12/E12)*100)</f>
        <v>101.00000024220763</v>
      </c>
      <c r="G13" s="46">
        <f>IF((ISERROR(G12/E12)),0,(G12/E12)*100)</f>
        <v>102.01000002664284</v>
      </c>
      <c r="H13" s="47">
        <f>IF((ISERROR(H12/F12)),0,(H12/F12)*100)</f>
        <v>101.99999956834284</v>
      </c>
      <c r="I13" s="46">
        <f>IF((ISERROR(I12/G12)),0,(I12/G12)*100)</f>
        <v>101.99999969133427</v>
      </c>
      <c r="J13" s="47">
        <f>IF((ISERROR(J12/H12)),0,(J12/H12)*100)</f>
        <v>103.00000089340809</v>
      </c>
      <c r="K13" s="46">
        <f>IF((ISERROR(K12/I12)),0,(K12/I12)*100)</f>
        <v>103.00000059358796</v>
      </c>
      <c r="L13" s="7"/>
    </row>
    <row r="14" spans="1:12" ht="23.25" customHeight="1">
      <c r="A14" s="20" t="s">
        <v>19</v>
      </c>
      <c r="B14" s="15" t="s">
        <v>20</v>
      </c>
      <c r="C14" s="48">
        <f aca="true" t="shared" si="0" ref="C14:K14">C15+C16+C17</f>
        <v>920223.2440000001</v>
      </c>
      <c r="D14" s="49">
        <f t="shared" si="0"/>
        <v>976585.8150000002</v>
      </c>
      <c r="E14" s="50">
        <f t="shared" si="0"/>
        <v>1032296.558916</v>
      </c>
      <c r="F14" s="49">
        <f t="shared" si="0"/>
        <v>1082272.244422992</v>
      </c>
      <c r="G14" s="51">
        <f t="shared" si="0"/>
        <v>1093094.993867222</v>
      </c>
      <c r="H14" s="48">
        <f t="shared" si="0"/>
        <v>1127352.098700491</v>
      </c>
      <c r="I14" s="51">
        <f t="shared" si="0"/>
        <v>1138625.344687496</v>
      </c>
      <c r="J14" s="48">
        <f t="shared" si="0"/>
        <v>1181349.082648511</v>
      </c>
      <c r="K14" s="52">
        <f t="shared" si="0"/>
        <v>1193162.7104749961</v>
      </c>
      <c r="L14" s="7"/>
    </row>
    <row r="15" spans="1:12" ht="15" customHeight="1">
      <c r="A15" s="14" t="s">
        <v>21</v>
      </c>
      <c r="B15" s="15" t="s">
        <v>20</v>
      </c>
      <c r="C15" s="39">
        <v>385526.489</v>
      </c>
      <c r="D15" s="40">
        <v>462579.166</v>
      </c>
      <c r="E15" s="41">
        <v>531966.1</v>
      </c>
      <c r="F15" s="53">
        <v>569203.7</v>
      </c>
      <c r="G15" s="54">
        <v>574895.7</v>
      </c>
      <c r="H15" s="33">
        <v>603355.9</v>
      </c>
      <c r="I15" s="54">
        <v>609389.5</v>
      </c>
      <c r="J15" s="33">
        <v>633523.7</v>
      </c>
      <c r="K15" s="54">
        <v>639859</v>
      </c>
      <c r="L15" s="7"/>
    </row>
    <row r="16" spans="1:12" ht="17.25" customHeight="1">
      <c r="A16" s="14" t="s">
        <v>22</v>
      </c>
      <c r="B16" s="15" t="s">
        <v>20</v>
      </c>
      <c r="C16" s="39">
        <v>321005.122</v>
      </c>
      <c r="D16" s="40">
        <v>321009.356</v>
      </c>
      <c r="E16" s="41">
        <v>324540.458916</v>
      </c>
      <c r="F16" s="53">
        <v>328434.944422992</v>
      </c>
      <c r="G16" s="54">
        <v>331719.293867222</v>
      </c>
      <c r="H16" s="33">
        <v>332704.598700491</v>
      </c>
      <c r="I16" s="54">
        <v>336031.644687496</v>
      </c>
      <c r="J16" s="33">
        <v>346012.782648511</v>
      </c>
      <c r="K16" s="54">
        <v>349472.910474996</v>
      </c>
      <c r="L16" s="7"/>
    </row>
    <row r="17" spans="1:12" ht="15.75" customHeight="1">
      <c r="A17" s="14" t="s">
        <v>23</v>
      </c>
      <c r="B17" s="15" t="s">
        <v>20</v>
      </c>
      <c r="C17" s="39">
        <v>213691.633</v>
      </c>
      <c r="D17" s="40">
        <v>192997.293</v>
      </c>
      <c r="E17" s="41">
        <v>175790</v>
      </c>
      <c r="F17" s="53">
        <v>184633.6</v>
      </c>
      <c r="G17" s="54">
        <v>186480</v>
      </c>
      <c r="H17" s="33">
        <v>191291.6</v>
      </c>
      <c r="I17" s="54">
        <v>193204.2</v>
      </c>
      <c r="J17" s="33">
        <v>201812.6</v>
      </c>
      <c r="K17" s="54">
        <v>203830.8</v>
      </c>
      <c r="L17" s="7"/>
    </row>
    <row r="18" spans="1:12" ht="21.75" customHeight="1" hidden="1">
      <c r="A18" s="55" t="s">
        <v>24</v>
      </c>
      <c r="B18" s="15" t="s">
        <v>20</v>
      </c>
      <c r="C18" s="48">
        <f aca="true" t="shared" si="1" ref="C18:K18">SUM(C19:C22)</f>
        <v>0</v>
      </c>
      <c r="D18" s="56">
        <f t="shared" si="1"/>
        <v>0</v>
      </c>
      <c r="E18" s="50">
        <f t="shared" si="1"/>
        <v>0</v>
      </c>
      <c r="F18" s="48">
        <f t="shared" si="1"/>
        <v>0</v>
      </c>
      <c r="G18" s="50">
        <f t="shared" si="1"/>
        <v>0</v>
      </c>
      <c r="H18" s="48">
        <f t="shared" si="1"/>
        <v>0</v>
      </c>
      <c r="I18" s="50">
        <f t="shared" si="1"/>
        <v>0</v>
      </c>
      <c r="J18" s="48">
        <f t="shared" si="1"/>
        <v>0</v>
      </c>
      <c r="K18" s="50">
        <f t="shared" si="1"/>
        <v>0</v>
      </c>
      <c r="L18" s="7"/>
    </row>
    <row r="19" spans="1:12" s="57" customFormat="1" ht="18" customHeight="1" hidden="1">
      <c r="A19" s="58" t="s">
        <v>25</v>
      </c>
      <c r="B19" s="15" t="s">
        <v>20</v>
      </c>
      <c r="C19" s="33"/>
      <c r="D19" s="59"/>
      <c r="E19" s="41"/>
      <c r="F19" s="53"/>
      <c r="G19" s="54"/>
      <c r="H19" s="33"/>
      <c r="I19" s="54"/>
      <c r="J19" s="33"/>
      <c r="K19" s="54"/>
      <c r="L19" s="7"/>
    </row>
    <row r="20" spans="1:12" s="57" customFormat="1" ht="15.75" customHeight="1" hidden="1">
      <c r="A20" s="58" t="s">
        <v>26</v>
      </c>
      <c r="B20" s="15" t="s">
        <v>20</v>
      </c>
      <c r="C20" s="33"/>
      <c r="D20" s="59"/>
      <c r="E20" s="41"/>
      <c r="F20" s="53"/>
      <c r="G20" s="54"/>
      <c r="H20" s="33"/>
      <c r="I20" s="54"/>
      <c r="J20" s="33"/>
      <c r="K20" s="54"/>
      <c r="L20" s="7"/>
    </row>
    <row r="21" spans="1:12" s="57" customFormat="1" ht="14.25" customHeight="1" hidden="1">
      <c r="A21" s="60" t="s">
        <v>27</v>
      </c>
      <c r="B21" s="15" t="s">
        <v>20</v>
      </c>
      <c r="C21" s="59"/>
      <c r="D21" s="59"/>
      <c r="E21" s="41"/>
      <c r="F21" s="53"/>
      <c r="G21" s="41"/>
      <c r="H21" s="53"/>
      <c r="I21" s="41"/>
      <c r="J21" s="53"/>
      <c r="K21" s="59"/>
      <c r="L21" s="7"/>
    </row>
    <row r="22" spans="1:12" s="57" customFormat="1" ht="15.75" customHeight="1" hidden="1">
      <c r="A22" s="60" t="s">
        <v>28</v>
      </c>
      <c r="B22" s="15" t="s">
        <v>20</v>
      </c>
      <c r="C22" s="59"/>
      <c r="D22" s="59"/>
      <c r="E22" s="41"/>
      <c r="F22" s="53"/>
      <c r="G22" s="41"/>
      <c r="H22" s="53"/>
      <c r="I22" s="41"/>
      <c r="J22" s="53"/>
      <c r="K22" s="41"/>
      <c r="L22" s="7"/>
    </row>
    <row r="23" spans="1:12" s="57" customFormat="1" ht="21" customHeight="1">
      <c r="A23" s="61" t="s">
        <v>29</v>
      </c>
      <c r="B23" s="62" t="s">
        <v>30</v>
      </c>
      <c r="C23" s="48">
        <f aca="true" t="shared" si="2" ref="C23:K23">SUM(C25:C27)</f>
        <v>783859.5</v>
      </c>
      <c r="D23" s="48">
        <f t="shared" si="2"/>
        <v>741052.28125</v>
      </c>
      <c r="E23" s="48">
        <f t="shared" si="2"/>
        <v>791479.5</v>
      </c>
      <c r="F23" s="48">
        <f t="shared" si="2"/>
        <v>606293.3</v>
      </c>
      <c r="G23" s="48">
        <f t="shared" si="2"/>
        <v>612356.2</v>
      </c>
      <c r="H23" s="48">
        <f t="shared" si="2"/>
        <v>613145.5</v>
      </c>
      <c r="I23" s="48">
        <f t="shared" si="2"/>
        <v>619276.9</v>
      </c>
      <c r="J23" s="48">
        <f t="shared" si="2"/>
        <v>646868.5</v>
      </c>
      <c r="K23" s="48">
        <f t="shared" si="2"/>
        <v>653337.1000000001</v>
      </c>
      <c r="L23" s="7"/>
    </row>
    <row r="24" spans="1:12" s="57" customFormat="1" ht="15.75" customHeight="1" hidden="1">
      <c r="A24" s="63" t="s">
        <v>31</v>
      </c>
      <c r="B24" s="64" t="s">
        <v>30</v>
      </c>
      <c r="C24" s="39"/>
      <c r="D24" s="40"/>
      <c r="E24" s="41"/>
      <c r="F24" s="53"/>
      <c r="G24" s="41"/>
      <c r="H24" s="53"/>
      <c r="I24" s="41"/>
      <c r="J24" s="53"/>
      <c r="K24" s="59"/>
      <c r="L24" s="7"/>
    </row>
    <row r="25" spans="1:12" s="57" customFormat="1" ht="15.75" customHeight="1">
      <c r="A25" s="63" t="s">
        <v>32</v>
      </c>
      <c r="B25" s="64"/>
      <c r="C25" s="39">
        <v>213851.65625</v>
      </c>
      <c r="D25" s="40">
        <v>200617.203125</v>
      </c>
      <c r="E25" s="41">
        <v>183114.1</v>
      </c>
      <c r="F25" s="53">
        <v>192326.7</v>
      </c>
      <c r="G25" s="41">
        <v>194250</v>
      </c>
      <c r="H25" s="53">
        <v>199262.1</v>
      </c>
      <c r="I25" s="41">
        <v>201254.7</v>
      </c>
      <c r="J25" s="53">
        <v>210221.5</v>
      </c>
      <c r="K25" s="59">
        <v>212323.7</v>
      </c>
      <c r="L25" s="7"/>
    </row>
    <row r="26" spans="1:12" s="57" customFormat="1" ht="15.75" customHeight="1">
      <c r="A26" s="63" t="s">
        <v>33</v>
      </c>
      <c r="B26" s="64"/>
      <c r="C26" s="39">
        <v>68935.71875</v>
      </c>
      <c r="D26" s="40">
        <v>74145.359375</v>
      </c>
      <c r="E26" s="41">
        <v>63419.9</v>
      </c>
      <c r="F26" s="53">
        <v>63814</v>
      </c>
      <c r="G26" s="41">
        <v>64452.1</v>
      </c>
      <c r="H26" s="53">
        <v>67083.4</v>
      </c>
      <c r="I26" s="41">
        <v>67754.2</v>
      </c>
      <c r="J26" s="53">
        <v>70773</v>
      </c>
      <c r="K26" s="59">
        <v>71480.7</v>
      </c>
      <c r="L26" s="7"/>
    </row>
    <row r="27" spans="1:12" s="57" customFormat="1" ht="15.75" customHeight="1">
      <c r="A27" s="63" t="s">
        <v>34</v>
      </c>
      <c r="B27" s="64" t="s">
        <v>30</v>
      </c>
      <c r="C27" s="39">
        <v>501072.125</v>
      </c>
      <c r="D27" s="40">
        <v>466289.71875</v>
      </c>
      <c r="E27" s="41">
        <v>544945.5</v>
      </c>
      <c r="F27" s="53">
        <v>350152.6</v>
      </c>
      <c r="G27" s="41">
        <v>353654.1</v>
      </c>
      <c r="H27" s="53">
        <v>346800</v>
      </c>
      <c r="I27" s="41">
        <v>350268</v>
      </c>
      <c r="J27" s="53">
        <v>365874</v>
      </c>
      <c r="K27" s="59">
        <v>369532.7</v>
      </c>
      <c r="L27" s="7"/>
    </row>
    <row r="28" spans="1:12" s="57" customFormat="1" ht="21" customHeight="1">
      <c r="A28" s="65" t="s">
        <v>35</v>
      </c>
      <c r="B28" s="66" t="s">
        <v>30</v>
      </c>
      <c r="C28" s="42">
        <v>748075</v>
      </c>
      <c r="D28" s="67">
        <v>824978.8125</v>
      </c>
      <c r="E28" s="68">
        <v>825997.9</v>
      </c>
      <c r="F28" s="69">
        <v>606293.3</v>
      </c>
      <c r="G28" s="68">
        <v>612356.2</v>
      </c>
      <c r="H28" s="69">
        <v>613145.5</v>
      </c>
      <c r="I28" s="68">
        <v>619276.9</v>
      </c>
      <c r="J28" s="69">
        <v>646868.5</v>
      </c>
      <c r="K28" s="68">
        <v>653337.1</v>
      </c>
      <c r="L28" s="7"/>
    </row>
    <row r="29" spans="1:12" ht="27" customHeight="1">
      <c r="A29" s="65" t="s">
        <v>36</v>
      </c>
      <c r="B29" s="66" t="s">
        <v>30</v>
      </c>
      <c r="C29" s="48">
        <f aca="true" t="shared" si="3" ref="C29:K29">C23-C28</f>
        <v>35784.5</v>
      </c>
      <c r="D29" s="48">
        <f t="shared" si="3"/>
        <v>-83926.53125</v>
      </c>
      <c r="E29" s="48">
        <f t="shared" si="3"/>
        <v>-34518.40000000002</v>
      </c>
      <c r="F29" s="48">
        <f t="shared" si="3"/>
        <v>0</v>
      </c>
      <c r="G29" s="48">
        <f t="shared" si="3"/>
        <v>0</v>
      </c>
      <c r="H29" s="48">
        <f t="shared" si="3"/>
        <v>0</v>
      </c>
      <c r="I29" s="48">
        <f t="shared" si="3"/>
        <v>0</v>
      </c>
      <c r="J29" s="48">
        <f t="shared" si="3"/>
        <v>0</v>
      </c>
      <c r="K29" s="48">
        <f t="shared" si="3"/>
        <v>0</v>
      </c>
      <c r="L29" s="7"/>
    </row>
    <row r="30" spans="3:5" ht="11.25" customHeight="1">
      <c r="C30" s="70"/>
      <c r="D30" s="70"/>
      <c r="E30" s="70"/>
    </row>
    <row r="31" spans="3:5" ht="11.25" customHeight="1">
      <c r="C31" s="70"/>
      <c r="D31" s="70"/>
      <c r="E31" s="70"/>
    </row>
    <row r="32" spans="3:5" ht="11.25" customHeight="1">
      <c r="C32" s="70"/>
      <c r="D32" s="70"/>
      <c r="E32" s="70"/>
    </row>
    <row r="33" spans="3:5" ht="11.25" customHeight="1">
      <c r="C33" s="70"/>
      <c r="D33" s="70"/>
      <c r="E33" s="70"/>
    </row>
    <row r="34" spans="3:5" ht="11.25" customHeight="1">
      <c r="C34" s="70"/>
      <c r="D34" s="70"/>
      <c r="E34" s="70"/>
    </row>
    <row r="35" spans="3:5" ht="11.25" customHeight="1">
      <c r="C35" s="70"/>
      <c r="D35" s="70"/>
      <c r="E35" s="70"/>
    </row>
    <row r="36" spans="3:5" ht="11.25" customHeight="1">
      <c r="C36" s="72"/>
      <c r="D36" s="72"/>
      <c r="E36" s="72"/>
    </row>
    <row r="37" spans="3:5" ht="11.25" customHeight="1">
      <c r="C37" s="72"/>
      <c r="D37" s="72"/>
      <c r="E37" s="72"/>
    </row>
  </sheetData>
  <sheetProtection sheet="1" objects="1"/>
  <mergeCells count="13">
    <mergeCell ref="J2:K2"/>
    <mergeCell ref="B1:B3"/>
    <mergeCell ref="E2:E3"/>
    <mergeCell ref="C2:C3"/>
    <mergeCell ref="D2:D3"/>
    <mergeCell ref="A10:A11"/>
    <mergeCell ref="A12:A13"/>
    <mergeCell ref="A4:K4"/>
    <mergeCell ref="L1:L3"/>
    <mergeCell ref="A1:A3"/>
    <mergeCell ref="F1:K1"/>
    <mergeCell ref="F2:G2"/>
    <mergeCell ref="H2:I2"/>
  </mergeCells>
  <conditionalFormatting sqref="C6">
    <cfRule type="expression" priority="1" dxfId="35" stopIfTrue="1">
      <formula>E11&gt;E10</formula>
    </cfRule>
  </conditionalFormatting>
  <conditionalFormatting sqref="D6">
    <cfRule type="expression" priority="2" dxfId="36" stopIfTrue="1">
      <formula>G11&gt;G10</formula>
    </cfRule>
  </conditionalFormatting>
  <conditionalFormatting sqref="E6">
    <cfRule type="expression" priority="3" dxfId="37" stopIfTrue="1">
      <formula>I11&gt;I10</formula>
    </cfRule>
  </conditionalFormatting>
  <conditionalFormatting sqref="F6">
    <cfRule type="expression" priority="4" dxfId="35" stopIfTrue="1">
      <formula>K11&gt;K10</formula>
    </cfRule>
  </conditionalFormatting>
  <conditionalFormatting sqref="G6">
    <cfRule type="expression" priority="5" dxfId="37" stopIfTrue="1">
      <formula>M11&gt;M10</formula>
    </cfRule>
  </conditionalFormatting>
  <conditionalFormatting sqref="H6">
    <cfRule type="expression" priority="6" dxfId="35" stopIfTrue="1">
      <formula>O11&gt;O10</formula>
    </cfRule>
  </conditionalFormatting>
  <conditionalFormatting sqref="I6">
    <cfRule type="expression" priority="7" dxfId="37" stopIfTrue="1">
      <formula>Q11&gt;Q10</formula>
    </cfRule>
  </conditionalFormatting>
  <conditionalFormatting sqref="J6">
    <cfRule type="expression" priority="8" dxfId="35" stopIfTrue="1">
      <formula>S11&gt;S10</formula>
    </cfRule>
  </conditionalFormatting>
  <conditionalFormatting sqref="K6">
    <cfRule type="expression" priority="9" dxfId="37" stopIfTrue="1">
      <formula>U11&gt;U10</formula>
    </cfRule>
  </conditionalFormatting>
  <conditionalFormatting sqref="C8">
    <cfRule type="expression" priority="10" dxfId="35" stopIfTrue="1">
      <formula>E15&gt;E14</formula>
    </cfRule>
  </conditionalFormatting>
  <conditionalFormatting sqref="D8">
    <cfRule type="expression" priority="11" dxfId="36" stopIfTrue="1">
      <formula>G15&gt;G14</formula>
    </cfRule>
  </conditionalFormatting>
  <conditionalFormatting sqref="E8">
    <cfRule type="expression" priority="12" dxfId="37" stopIfTrue="1">
      <formula>I15&gt;I14</formula>
    </cfRule>
  </conditionalFormatting>
  <conditionalFormatting sqref="F8">
    <cfRule type="expression" priority="13" dxfId="35" stopIfTrue="1">
      <formula>K15&gt;K14</formula>
    </cfRule>
  </conditionalFormatting>
  <conditionalFormatting sqref="G8">
    <cfRule type="expression" priority="14" dxfId="37" stopIfTrue="1">
      <formula>M15&gt;M14</formula>
    </cfRule>
  </conditionalFormatting>
  <conditionalFormatting sqref="H8">
    <cfRule type="expression" priority="15" dxfId="35" stopIfTrue="1">
      <formula>O15&gt;O14</formula>
    </cfRule>
  </conditionalFormatting>
  <conditionalFormatting sqref="I8">
    <cfRule type="expression" priority="16" dxfId="37" stopIfTrue="1">
      <formula>Q15&gt;Q14</formula>
    </cfRule>
  </conditionalFormatting>
  <conditionalFormatting sqref="J8">
    <cfRule type="expression" priority="17" dxfId="35" stopIfTrue="1">
      <formula>S15&gt;S14</formula>
    </cfRule>
  </conditionalFormatting>
  <conditionalFormatting sqref="K8">
    <cfRule type="expression" priority="18" dxfId="37" stopIfTrue="1">
      <formula>U15&gt;U14</formula>
    </cfRule>
  </conditionalFormatting>
  <conditionalFormatting sqref="G10">
    <cfRule type="expression" priority="19" dxfId="38" stopIfTrue="1">
      <formula>M19&lt;L19</formula>
    </cfRule>
  </conditionalFormatting>
  <conditionalFormatting sqref="I10">
    <cfRule type="expression" priority="20" dxfId="38" stopIfTrue="1">
      <formula>Q19&lt;P19</formula>
    </cfRule>
  </conditionalFormatting>
  <conditionalFormatting sqref="K10">
    <cfRule type="expression" priority="21" dxfId="38" stopIfTrue="1">
      <formula>U19&lt;T19</formula>
    </cfRule>
  </conditionalFormatting>
  <conditionalFormatting sqref="C12">
    <cfRule type="expression" priority="22" dxfId="35" stopIfTrue="1">
      <formula>E23&gt;E21</formula>
    </cfRule>
  </conditionalFormatting>
  <conditionalFormatting sqref="D12">
    <cfRule type="expression" priority="23" dxfId="36" stopIfTrue="1">
      <formula>G23&gt;G21</formula>
    </cfRule>
  </conditionalFormatting>
  <conditionalFormatting sqref="E12">
    <cfRule type="expression" priority="24" dxfId="37" stopIfTrue="1">
      <formula>I23&gt;I21</formula>
    </cfRule>
  </conditionalFormatting>
  <conditionalFormatting sqref="F12">
    <cfRule type="expression" priority="25" dxfId="35" stopIfTrue="1">
      <formula>K23&gt;K21</formula>
    </cfRule>
  </conditionalFormatting>
  <conditionalFormatting sqref="G12">
    <cfRule type="expression" priority="26" dxfId="37" stopIfTrue="1">
      <formula>M23&gt;M21</formula>
    </cfRule>
    <cfRule type="expression" priority="27" dxfId="37" stopIfTrue="1">
      <formula>M23&lt;L23</formula>
    </cfRule>
  </conditionalFormatting>
  <conditionalFormatting sqref="H12">
    <cfRule type="expression" priority="28" dxfId="35" stopIfTrue="1">
      <formula>O23&gt;O21</formula>
    </cfRule>
  </conditionalFormatting>
  <conditionalFormatting sqref="I12">
    <cfRule type="expression" priority="29" dxfId="37" stopIfTrue="1">
      <formula>Q23&gt;Q21</formula>
    </cfRule>
    <cfRule type="cellIs" priority="30" dxfId="37" operator="lessThan" stopIfTrue="1">
      <formula>$H$12</formula>
    </cfRule>
    <cfRule type="expression" priority="31" dxfId="37" stopIfTrue="1">
      <formula>Q23&gt;Q21</formula>
    </cfRule>
  </conditionalFormatting>
  <conditionalFormatting sqref="J12">
    <cfRule type="expression" priority="32" dxfId="35" stopIfTrue="1">
      <formula>S23&gt;S21</formula>
    </cfRule>
  </conditionalFormatting>
  <conditionalFormatting sqref="K12">
    <cfRule type="expression" priority="33" dxfId="37" stopIfTrue="1">
      <formula>U23&gt;U21</formula>
    </cfRule>
    <cfRule type="cellIs" priority="34" dxfId="37" operator="lessThan" stopIfTrue="1">
      <formula>T23</formula>
    </cfRule>
    <cfRule type="expression" priority="35" dxfId="37" stopIfTrue="1">
      <formula>U23&gt;U21</formula>
    </cfRule>
  </conditionalFormatting>
  <printOptions/>
  <pageMargins left="0.46875" right="0.1875" top="0.46875" bottom="0.34375" header="0.1875" footer="0.1145833358168602"/>
  <pageSetup firstPageNumber="1" useFirstPageNumber="1" fitToHeight="7" orientation="landscape" paperSize="9" scale="90"/>
  <headerFooter alignWithMargins="0">
    <oddHeader>&amp;RШорина  Татьяна  Николаевна (Омутнинский район), 06.07.2015 11:38:41</oddHeader>
    <oddFooter>&amp;R&amp;8&amp;"Arial Cyrкурсив"&amp;P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Шорина</cp:lastModifiedBy>
  <dcterms:modified xsi:type="dcterms:W3CDTF">2015-07-06T12:17:26Z</dcterms:modified>
  <cp:category/>
  <cp:version/>
  <cp:contentType/>
  <cp:contentStatus/>
</cp:coreProperties>
</file>