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С15">'Лист1'!$D$12</definedName>
  </definedNames>
  <calcPr fullCalcOnLoad="1"/>
</workbook>
</file>

<file path=xl/sharedStrings.xml><?xml version="1.0" encoding="utf-8"?>
<sst xmlns="http://schemas.openxmlformats.org/spreadsheetml/2006/main" count="142" uniqueCount="124">
  <si>
    <t>Код бюджетной классификации</t>
  </si>
  <si>
    <t>Наименование кода экономической классификации дохода</t>
  </si>
  <si>
    <t>000 1 00 00000 00 0000 000</t>
  </si>
  <si>
    <t>000 1 01 00000 00 0000 000</t>
  </si>
  <si>
    <t>НАЛОГИ НА ПРИБЫЛЬ,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</si>
  <si>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</si>
  <si>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</si>
  <si>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</si>
  <si>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</si>
  <si>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</si>
  <si>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182 1 06 01030 10 0000 110</t>
  </si>
  <si>
    <t>000 1 06 06000 00 0000 110</t>
  </si>
  <si>
    <t xml:space="preserve">Земельный налог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</si>
  <si>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</si>
  <si>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</si>
  <si>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</si>
  <si>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</si>
  <si>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000 2 00 00000 00 0000 000</t>
  </si>
  <si>
    <t xml:space="preserve">  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</si>
  <si>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</si>
  <si>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</si>
  <si>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</si>
  <si>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субъектов Российской Федерации и муниципальных образований</t>
  </si>
  <si>
    <t xml:space="preserve">Субвенции бюджетам  на осуществление  первичного воинского учета на территориях, где отсутсвуют военные комиссариаты  </t>
  </si>
  <si>
    <t>Субвенции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</si>
  <si>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</si>
  <si>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919 1 11 05013 10 0000 120</t>
  </si>
  <si>
    <t>919 1 11 05010 00 0000 120</t>
  </si>
  <si>
    <t>182 1 01 02010 01 1000 110</t>
  </si>
  <si>
    <t>НАЛОГОВЫЕ И НЕНАЛОГОВЫЕ 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</si>
  <si>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</si>
  <si>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</si>
  <si>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</si>
  <si>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</si>
  <si>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</si>
  <si>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182 1 01 02020 01 1000 110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</si>
  <si>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</si>
  <si>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</si>
  <si>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</si>
  <si>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</si>
  <si>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</si>
  <si>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</si>
  <si>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</si>
  <si>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</si>
  <si>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</si>
  <si>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100 1 03 02230 01 0000 110</t>
  </si>
  <si>
    <t>000 1 03 02240 01 0000 110</t>
  </si>
  <si>
    <t>Доходы от уплаты акцизов на моторные масла для дизельных и (или) карбюраторных двигателей, зачисляемые в консолидированные бюджеты субъектов Российской Федерации</t>
  </si>
  <si>
    <t>100 1 03 02240 01 0000 110</t>
  </si>
  <si>
    <t>000 1 03 02250 01 0000 110</t>
  </si>
  <si>
    <t>Доходы от уплаты акцизов на автомобильный бензин,производимый на территории Российской федерации, зачисляемые в консолидированные бюджеты субъектов Российской Федерации</t>
  </si>
  <si>
    <t>100 1 03 02250 01 0000 110</t>
  </si>
  <si>
    <t>000 1 03 02260 01 0000 110</t>
  </si>
  <si>
    <t>Доходы от уплаты акцизов на прямогонный бензин,производимый на территории Российской федерации, зачисляемые в консолидированные бюджеты субъектов Российской Федерации</t>
  </si>
  <si>
    <t>100 1 03 02260 01 0000 110</t>
  </si>
  <si>
    <t>000 1 08 00000 00 0000 000</t>
  </si>
  <si>
    <t>ГОСУДАРСТВЕННАЯ  ПОШЛИНА</t>
  </si>
  <si>
    <t xml:space="preserve">000 1 08 04000 01 0000 110 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</si>
  <si>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</si>
  <si>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000 1 08 04020 01 0000 110</t>
  </si>
  <si>
    <t>988 1 08 04020 01 0000 110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</si>
  <si>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такжесредства от продажи права  на заключение договоров аренды указанных земельных участков</t>
  </si>
  <si>
    <t>000 1 11 05030 00 0000  120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</si>
  <si>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(за исключением имущества бюджетных и автономных учреждений)</t>
  </si>
  <si>
    <t>919 1 11 05030 00 0000 120</t>
  </si>
  <si>
    <t>919 1 11 05035 10 0000 120</t>
  </si>
  <si>
    <t>Прочие поступления от денежных взысканий ( штрафов)  и иных сумм в возмещение ущерба, зачисляемые в бюджеты поселений</t>
  </si>
  <si>
    <t>988 1 16 90050 10 0000 140</t>
  </si>
  <si>
    <t>ИТОГО  ДОХОДОВ:</t>
  </si>
  <si>
    <t xml:space="preserve">% исполне-ния </t>
  </si>
  <si>
    <t>Доходы от оказания платных услуг (работ) и компенсации затрат государства</t>
  </si>
  <si>
    <t>000 113 00000000000000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</si>
  <si>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</si>
  <si>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</si>
  <si>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182 1 06 06030 00 0000 110</t>
  </si>
  <si>
    <t xml:space="preserve">Земельный налог с организаций </t>
  </si>
  <si>
    <t>Земельный налог с организаций</t>
  </si>
  <si>
    <t>000 1 06 06030 00 0000 110</t>
  </si>
  <si>
    <t>182 1 06 06043 1 01000 110</t>
  </si>
  <si>
    <t>Земельный налог с физических лиц, обладающих земельным участком, расположенным в границах сельских поселений</t>
  </si>
  <si>
    <t>182 1 06 06043100 000 110</t>
  </si>
  <si>
    <t>000 1 06 06040 00 0000 110</t>
  </si>
  <si>
    <t xml:space="preserve">Земельный налог с физических лиц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</si>
  <si>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</si>
  <si>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</si>
  <si>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988 113 02990000000130</t>
  </si>
  <si>
    <t>988 113 02995100000130</t>
  </si>
  <si>
    <t>Прочие доходы от компенсации затрат бюджетов сельских поселений</t>
  </si>
  <si>
    <t>Прочие доходы от компенсации затрат государства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</si>
  <si>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</si>
  <si>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  на осуществление первичного воинского учета на территориях, где отсутсвуют военные комиссариаты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</si>
  <si>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 и уплата налога осуществляется в соответствии со статьями 227,227.1,228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</si>
  <si>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</si>
  <si>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000 111 09040 00 0000 120</t>
  </si>
  <si>
    <t>000 111 09000 00 0000 120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</si>
  <si>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</si>
  <si>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919 111 09045 10 0000 120</t>
  </si>
  <si>
    <t>000 114 00000 00 0000 000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</si>
  <si>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</si>
  <si>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919 114 02053 10 0000 172</t>
  </si>
  <si>
    <t>000 114 02000 00 0000 172</t>
  </si>
  <si>
    <t>988 2 02 15001 10 0000 151</t>
  </si>
  <si>
    <t>000 2 02 15001 00 0000 151</t>
  </si>
  <si>
    <t>988 2 02 35118100 000 151</t>
  </si>
  <si>
    <t>000 202 351180 00 000 151</t>
  </si>
  <si>
    <t>000 202 351000 00 000 000</t>
  </si>
  <si>
    <t>000 202 499991 00 000  151</t>
  </si>
  <si>
    <t>988 202 499991 00 007  151</t>
  </si>
  <si>
    <t>000 2 02 00000 00 0000 151</t>
  </si>
  <si>
    <t>182 105 030100 11 000 110</t>
  </si>
  <si>
    <t>182 105 030100 10 000 110</t>
  </si>
  <si>
    <t>182 105 000000 00 000 110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</si>
  <si>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</si>
  <si>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</si>
  <si>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</si>
  <si>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Объемы поступления доходов бюджета муниципального образования Леснополянское сельское поселение   Омутнинского района Кировской области по кодам классификации доходов бюджета, в том числе по кодам видов доходов, подвидов доходов, классификации  операций сектора государственного управления, относящихся к доходам бюджета    за  2018 год</t>
  </si>
  <si>
    <t>Прогнозируемый объем доходов на 2018 г, тыс.руб</t>
  </si>
  <si>
    <t>кассовое исполнение за 2018 г. тыс.руб</t>
  </si>
  <si>
    <t>Прочие межбюджетные трансферты, передаваемые бюджетам сельских поселений (прочие межбюджетные трансферты на поддержку мер по обеспечению сбалансированности бюджетов)</t>
  </si>
  <si>
    <t>000 202 499991 00 000 000</t>
  </si>
  <si>
    <t>988 202 499991 00 106 151</t>
  </si>
  <si>
    <t xml:space="preserve">Прочие межбюджетные трансферты </t>
  </si>
  <si>
    <t>Прочие межбюджетные трансферты, передаваемые бюджетам сельских поселений (прочие межбюджетные трансферты на стимулирование органов местного самоуправления по увеличению поступлений доходов в бюджет)</t>
  </si>
  <si>
    <t>Приложение № 1  к Решению Леснополянской сельской Думы  № 84 от 15.04.2019г.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</si>
</sst>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000000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vertical="justify"/>
    </xf>
    <xf numFmtId="0" fontId="0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0" fontId="2" fillId="33" borderId="11" xfId="0" applyFont="1" applyFill="1" applyBorder="1" applyAlignment="1">
      <alignment vertical="justify"/>
    </xf>
    <xf numFmtId="164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vertical="justify"/>
    </xf>
    <xf numFmtId="0" fontId="0" fillId="33" borderId="11" xfId="0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vertical="justify"/>
    </xf>
    <xf numFmtId="164" fontId="2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vertical="justify"/>
    </xf>
    <xf numFmtId="164" fontId="3" fillId="33" borderId="11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vertical="justify"/>
    </xf>
    <xf numFmtId="164" fontId="2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left" vertical="justify"/>
    </xf>
    <xf numFmtId="164" fontId="2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64" fontId="1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justify"/>
    </xf>
    <xf numFmtId="164" fontId="1" fillId="33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vertical="justify" wrapText="1"/>
    </xf>
    <xf numFmtId="0" fontId="1" fillId="33" borderId="11" xfId="0" applyFont="1" applyFill="1" applyBorder="1" applyAlignment="1">
      <alignment horizontal="left" vertical="justify" wrapText="1"/>
    </xf>
    <xf numFmtId="0" fontId="1" fillId="33" borderId="11" xfId="0" applyFont="1" applyFill="1" applyBorder="1" applyAlignment="1">
      <alignment horizontal="left" vertical="justify"/>
    </xf>
    <xf numFmtId="0" fontId="2" fillId="33" borderId="11" xfId="0" applyFont="1" applyFill="1" applyBorder="1" applyAlignment="1">
      <alignment horizontal="left" vertical="justify"/>
    </xf>
    <xf numFmtId="0" fontId="4" fillId="33" borderId="11" xfId="0" applyFont="1" applyFill="1" applyBorder="1" applyAlignment="1">
      <alignment horizontal="left" vertical="justify"/>
    </xf>
    <xf numFmtId="0" fontId="4" fillId="33" borderId="11" xfId="0" applyFont="1" applyFill="1" applyBorder="1" applyAlignment="1">
      <alignment horizontal="left" vertical="justify"/>
    </xf>
    <xf numFmtId="0" fontId="3" fillId="33" borderId="11" xfId="0" applyFont="1" applyFill="1" applyBorder="1" applyAlignment="1">
      <alignment horizontal="left" vertical="justify"/>
    </xf>
    <xf numFmtId="0" fontId="2" fillId="33" borderId="11" xfId="0" applyFont="1" applyFill="1" applyBorder="1" applyAlignment="1">
      <alignment horizontal="left" vertical="distributed" wrapText="1"/>
    </xf>
    <xf numFmtId="49" fontId="0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65" fontId="2" fillId="0" borderId="11" xfId="0" applyNumberFormat="1" applyFont="1" applyBorder="1" applyAlignment="1">
      <alignment/>
    </xf>
    <xf numFmtId="49" fontId="5" fillId="33" borderId="11" xfId="0" applyNumberFormat="1" applyFont="1" applyFill="1" applyBorder="1" applyAlignment="1">
      <alignment horizontal="left"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Alignment="1">
      <alignment horizontal="center" vertical="center"/>
    </xf>
    <xf numFmtId="0" fontId="3" fillId="33" borderId="11" xfId="0" applyFont="1" applyFill="1" applyBorder="1" applyAlignment="1">
      <alignment horizontal="left" vertical="justify"/>
    </xf>
    <xf numFmtId="0" fontId="4" fillId="34" borderId="11" xfId="0" applyFont="1" applyFill="1" applyBorder="1" applyAlignment="1">
      <alignment horizontal="left" vertical="justify"/>
    </xf>
    <xf numFmtId="0" fontId="1" fillId="0" borderId="11" xfId="0" applyFont="1" applyBorder="1" applyAlignment="1">
      <alignment horizontal="center" vertical="center" wrapText="1"/>
    </xf>
    <xf numFmtId="3" fontId="0" fillId="33" borderId="11" xfId="0" applyNumberFormat="1" applyFill="1" applyBorder="1" applyAlignment="1">
      <alignment/>
    </xf>
    <xf numFmtId="164" fontId="2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 wrapText="1"/>
    </xf>
    <xf numFmtId="164" fontId="2" fillId="33" borderId="11" xfId="0" applyNumberFormat="1" applyFont="1" applyFill="1" applyBorder="1" applyAlignment="1">
      <alignment wrapText="1"/>
    </xf>
    <xf numFmtId="0" fontId="1" fillId="0" borderId="11" xfId="0" applyFont="1" applyBorder="1" applyAlignment="1">
      <alignment/>
    </xf>
    <xf numFmtId="164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24.625" style="0" customWidth="1"/>
    <col min="2" max="2" width="52.25390625" style="0" customWidth="1"/>
    <col min="3" max="3" width="7.875" style="7" customWidth="1"/>
    <col min="4" max="4" width="8.75390625" style="0" customWidth="1"/>
    <col min="5" max="5" width="7.00390625" style="0" customWidth="1"/>
  </cols>
  <sheetData>
    <row r="1" spans="1:5" ht="64.5" customHeight="1">
      <c r="A1" s="54"/>
      <c r="C1" s="63" t="s">
        <v>123</v>
      </c>
      <c r="D1" s="63"/>
      <c r="E1" s="63"/>
    </row>
    <row r="2" spans="1:5" ht="48.75" customHeight="1">
      <c r="A2" s="64" t="s">
        <v>115</v>
      </c>
      <c r="B2" s="64"/>
      <c r="C2" s="64"/>
      <c r="D2" s="64"/>
      <c r="E2" s="64"/>
    </row>
    <row r="3" spans="1:5" ht="4.5" customHeight="1">
      <c r="A3" s="11"/>
      <c r="B3" s="3"/>
      <c r="C3" s="4"/>
      <c r="D3" s="1"/>
      <c r="E3" s="1"/>
    </row>
    <row r="4" spans="1:5" ht="78.75">
      <c r="A4" s="12" t="s">
        <v>0</v>
      </c>
      <c r="B4" s="13" t="s">
        <v>1</v>
      </c>
      <c r="C4" s="5" t="s">
        <v>116</v>
      </c>
      <c r="D4" s="5" t="s">
        <v>117</v>
      </c>
      <c r="E4" s="57" t="s">
        <v>69</v>
      </c>
    </row>
    <row r="5" spans="1:5" ht="12.75">
      <c r="A5" s="15" t="s">
        <v>2</v>
      </c>
      <c r="B5" s="16" t="s">
        <v>29</v>
      </c>
      <c r="C5" s="17">
        <f>C6+C14+C24+C27+C38+C42+C53+C56</f>
        <v>1048.1000000000001</v>
      </c>
      <c r="D5" s="17">
        <f>D6+D14+D24+D27+D38+D42+D53+D56</f>
        <v>1201.4</v>
      </c>
      <c r="E5" s="14">
        <f>(D5/C5)*100%</f>
        <v>1.1462646694017746</v>
      </c>
    </row>
    <row r="6" spans="1:5" ht="12.75">
      <c r="A6" s="15" t="s">
        <v>3</v>
      </c>
      <c r="B6" s="16" t="s">
        <v>4</v>
      </c>
      <c r="C6" s="17">
        <f>C7</f>
        <v>218.4</v>
      </c>
      <c r="D6" s="17">
        <f>D7</f>
        <v>233.1</v>
      </c>
      <c r="E6" s="14">
        <f aca="true" t="shared" si="0" ref="E6:E72">(D6/C6)*100%</f>
        <v>1.0673076923076923</v>
      </c>
    </row>
    <row r="7" spans="1:6" ht="12.75">
      <c r="A7" s="15" t="s">
        <v>30</v>
      </c>
      <c r="B7" s="16" t="s">
        <v>31</v>
      </c>
      <c r="C7" s="17">
        <f>C8+C10+C12</f>
        <v>218.4</v>
      </c>
      <c r="D7" s="17">
        <f>D8+D10+D12</f>
        <v>233.1</v>
      </c>
      <c r="E7" s="14">
        <f t="shared" si="0"/>
        <v>1.0673076923076923</v>
      </c>
      <c r="F7" s="10"/>
    </row>
    <row r="8" spans="1:5" ht="56.25">
      <c r="A8" s="15" t="s">
        <v>32</v>
      </c>
      <c r="B8" s="33" t="s">
        <v>91</v>
      </c>
      <c r="C8" s="17">
        <f>C9</f>
        <v>213.9</v>
      </c>
      <c r="D8" s="17">
        <f>D9</f>
        <v>228.6</v>
      </c>
      <c r="E8" s="14">
        <f t="shared" si="0"/>
        <v>1.0687237026647967</v>
      </c>
    </row>
    <row r="9" spans="1:5" ht="47.25" customHeight="1">
      <c r="A9" s="19" t="s">
        <v>28</v>
      </c>
      <c r="B9" s="43" t="s">
        <v>91</v>
      </c>
      <c r="C9" s="20">
        <v>213.9</v>
      </c>
      <c r="D9" s="9">
        <v>228.6</v>
      </c>
      <c r="E9" s="14">
        <f t="shared" si="0"/>
        <v>1.0687237026647967</v>
      </c>
    </row>
    <row r="10" spans="1:5" ht="78.75">
      <c r="A10" s="15" t="s">
        <v>33</v>
      </c>
      <c r="B10" s="33" t="s">
        <v>34</v>
      </c>
      <c r="C10" s="17">
        <f>C11</f>
        <v>0.5</v>
      </c>
      <c r="D10" s="17">
        <f>D11</f>
        <v>0.5</v>
      </c>
      <c r="E10" s="14">
        <f t="shared" si="0"/>
        <v>1</v>
      </c>
    </row>
    <row r="11" spans="1:5" ht="78.75">
      <c r="A11" s="19" t="s">
        <v>35</v>
      </c>
      <c r="B11" s="43" t="s">
        <v>34</v>
      </c>
      <c r="C11" s="20">
        <v>0.5</v>
      </c>
      <c r="D11" s="9">
        <v>0.5</v>
      </c>
      <c r="E11" s="14">
        <f t="shared" si="0"/>
        <v>1</v>
      </c>
    </row>
    <row r="12" spans="1:5" ht="33.75">
      <c r="A12" s="21" t="s">
        <v>36</v>
      </c>
      <c r="B12" s="33" t="s">
        <v>37</v>
      </c>
      <c r="C12" s="17">
        <f>C13</f>
        <v>4</v>
      </c>
      <c r="D12" s="17">
        <f>D13</f>
        <v>4</v>
      </c>
      <c r="E12" s="14">
        <f t="shared" si="0"/>
        <v>1</v>
      </c>
    </row>
    <row r="13" spans="1:5" ht="33.75">
      <c r="A13" s="22" t="s">
        <v>38</v>
      </c>
      <c r="B13" s="43" t="s">
        <v>37</v>
      </c>
      <c r="C13" s="20">
        <v>4</v>
      </c>
      <c r="D13" s="9">
        <v>4</v>
      </c>
      <c r="E13" s="14">
        <f t="shared" si="0"/>
        <v>1</v>
      </c>
    </row>
    <row r="14" spans="1:5" ht="22.5">
      <c r="A14" s="21" t="s">
        <v>39</v>
      </c>
      <c r="B14" s="33" t="s">
        <v>40</v>
      </c>
      <c r="C14" s="17">
        <f>C15</f>
        <v>440.40000000000003</v>
      </c>
      <c r="D14" s="17">
        <f>D15</f>
        <v>483.7</v>
      </c>
      <c r="E14" s="14">
        <f t="shared" si="0"/>
        <v>1.0983197093551316</v>
      </c>
    </row>
    <row r="15" spans="1:5" ht="22.5">
      <c r="A15" s="21" t="s">
        <v>41</v>
      </c>
      <c r="B15" s="41" t="s">
        <v>42</v>
      </c>
      <c r="C15" s="17">
        <f>C16+C18+C20+C22</f>
        <v>440.40000000000003</v>
      </c>
      <c r="D15" s="17">
        <f>D16+D18+D20+D22</f>
        <v>483.7</v>
      </c>
      <c r="E15" s="14">
        <f t="shared" si="0"/>
        <v>1.0983197093551316</v>
      </c>
    </row>
    <row r="16" spans="1:5" ht="33.75">
      <c r="A16" s="21" t="s">
        <v>43</v>
      </c>
      <c r="B16" s="41" t="s">
        <v>44</v>
      </c>
      <c r="C16" s="17">
        <f>C17</f>
        <v>195.6</v>
      </c>
      <c r="D16" s="17">
        <f>D17</f>
        <v>215.5</v>
      </c>
      <c r="E16" s="14">
        <f t="shared" si="0"/>
        <v>1.1017382413087935</v>
      </c>
    </row>
    <row r="17" spans="1:5" ht="22.5">
      <c r="A17" s="19" t="s">
        <v>45</v>
      </c>
      <c r="B17" s="42" t="s">
        <v>44</v>
      </c>
      <c r="C17" s="20">
        <v>195.6</v>
      </c>
      <c r="D17" s="6">
        <v>215.5</v>
      </c>
      <c r="E17" s="14">
        <f t="shared" si="0"/>
        <v>1.1017382413087935</v>
      </c>
    </row>
    <row r="18" spans="1:5" ht="45">
      <c r="A18" s="21" t="s">
        <v>46</v>
      </c>
      <c r="B18" s="33" t="s">
        <v>47</v>
      </c>
      <c r="C18" s="17">
        <f>C19</f>
        <v>1.8</v>
      </c>
      <c r="D18" s="17">
        <f>D19</f>
        <v>2.1</v>
      </c>
      <c r="E18" s="14">
        <f t="shared" si="0"/>
        <v>1.1666666666666667</v>
      </c>
    </row>
    <row r="19" spans="1:5" ht="33.75">
      <c r="A19" s="19" t="s">
        <v>48</v>
      </c>
      <c r="B19" s="43" t="s">
        <v>47</v>
      </c>
      <c r="C19" s="20">
        <v>1.8</v>
      </c>
      <c r="D19" s="6">
        <v>2.1</v>
      </c>
      <c r="E19" s="14">
        <f t="shared" si="0"/>
        <v>1.1666666666666667</v>
      </c>
    </row>
    <row r="20" spans="1:5" ht="45">
      <c r="A20" s="21" t="s">
        <v>49</v>
      </c>
      <c r="B20" s="33" t="s">
        <v>50</v>
      </c>
      <c r="C20" s="17">
        <f>C21</f>
        <v>286.2</v>
      </c>
      <c r="D20" s="17">
        <f>D21</f>
        <v>314.4</v>
      </c>
      <c r="E20" s="14">
        <f t="shared" si="0"/>
        <v>1.09853249475891</v>
      </c>
    </row>
    <row r="21" spans="1:5" ht="45">
      <c r="A21" s="19" t="s">
        <v>51</v>
      </c>
      <c r="B21" s="43" t="s">
        <v>50</v>
      </c>
      <c r="C21" s="20">
        <v>286.2</v>
      </c>
      <c r="D21" s="6">
        <v>314.4</v>
      </c>
      <c r="E21" s="14">
        <f t="shared" si="0"/>
        <v>1.09853249475891</v>
      </c>
    </row>
    <row r="22" spans="1:5" ht="45">
      <c r="A22" s="21" t="s">
        <v>52</v>
      </c>
      <c r="B22" s="33" t="s">
        <v>53</v>
      </c>
      <c r="C22" s="17">
        <f>C23</f>
        <v>-43.2</v>
      </c>
      <c r="D22" s="17">
        <f>D23</f>
        <v>-48.3</v>
      </c>
      <c r="E22" s="14">
        <f t="shared" si="0"/>
        <v>1.1180555555555554</v>
      </c>
    </row>
    <row r="23" spans="1:5" ht="33.75">
      <c r="A23" s="19" t="s">
        <v>54</v>
      </c>
      <c r="B23" s="43" t="s">
        <v>53</v>
      </c>
      <c r="C23" s="20">
        <v>-43.2</v>
      </c>
      <c r="D23" s="6">
        <v>-48.3</v>
      </c>
      <c r="E23" s="14">
        <f t="shared" si="0"/>
        <v>1.1180555555555554</v>
      </c>
    </row>
    <row r="24" spans="1:5" ht="12.75">
      <c r="A24" s="21" t="s">
        <v>111</v>
      </c>
      <c r="B24" s="33" t="s">
        <v>112</v>
      </c>
      <c r="C24" s="17">
        <f>C25</f>
        <v>0.4</v>
      </c>
      <c r="D24" s="59">
        <f>C25</f>
        <v>0.4</v>
      </c>
      <c r="E24" s="14">
        <f t="shared" si="0"/>
        <v>1</v>
      </c>
    </row>
    <row r="25" spans="1:5" ht="12.75">
      <c r="A25" s="21" t="s">
        <v>110</v>
      </c>
      <c r="B25" s="33" t="s">
        <v>113</v>
      </c>
      <c r="C25" s="17">
        <f>C26</f>
        <v>0.4</v>
      </c>
      <c r="D25" s="59">
        <f>D26</f>
        <v>0.4</v>
      </c>
      <c r="E25" s="14">
        <f t="shared" si="0"/>
        <v>1</v>
      </c>
    </row>
    <row r="26" spans="1:5" ht="33.75">
      <c r="A26" s="22" t="s">
        <v>109</v>
      </c>
      <c r="B26" s="43" t="s">
        <v>114</v>
      </c>
      <c r="C26" s="20">
        <v>0.4</v>
      </c>
      <c r="D26" s="6">
        <v>0.4</v>
      </c>
      <c r="E26" s="14">
        <f t="shared" si="0"/>
        <v>1</v>
      </c>
    </row>
    <row r="27" spans="1:5" ht="12.75">
      <c r="A27" s="15" t="s">
        <v>5</v>
      </c>
      <c r="B27" s="18" t="s">
        <v>6</v>
      </c>
      <c r="C27" s="17">
        <f>C28+C31</f>
        <v>83.1</v>
      </c>
      <c r="D27" s="17">
        <f>D28+D31</f>
        <v>125.1</v>
      </c>
      <c r="E27" s="14">
        <f t="shared" si="0"/>
        <v>1.5054151624548737</v>
      </c>
    </row>
    <row r="28" spans="1:5" ht="12.75">
      <c r="A28" s="15" t="s">
        <v>7</v>
      </c>
      <c r="B28" s="18" t="s">
        <v>8</v>
      </c>
      <c r="C28" s="17">
        <f>C29</f>
        <v>50.5</v>
      </c>
      <c r="D28" s="17">
        <f>D29</f>
        <v>62.3</v>
      </c>
      <c r="E28" s="14">
        <f t="shared" si="0"/>
        <v>1.2336633663366336</v>
      </c>
    </row>
    <row r="29" spans="1:5" ht="33.75">
      <c r="A29" s="15" t="s">
        <v>9</v>
      </c>
      <c r="B29" s="33" t="s">
        <v>92</v>
      </c>
      <c r="C29" s="17">
        <f>C30</f>
        <v>50.5</v>
      </c>
      <c r="D29" s="17">
        <f>D30</f>
        <v>62.3</v>
      </c>
      <c r="E29" s="14">
        <f t="shared" si="0"/>
        <v>1.2336633663366336</v>
      </c>
    </row>
    <row r="30" spans="1:5" ht="33.75">
      <c r="A30" s="22" t="s">
        <v>10</v>
      </c>
      <c r="B30" s="35" t="s">
        <v>92</v>
      </c>
      <c r="C30" s="40">
        <v>50.5</v>
      </c>
      <c r="D30" s="9">
        <v>62.3</v>
      </c>
      <c r="E30" s="14">
        <f t="shared" si="0"/>
        <v>1.2336633663366336</v>
      </c>
    </row>
    <row r="31" spans="1:5" ht="12.75">
      <c r="A31" s="15" t="s">
        <v>11</v>
      </c>
      <c r="B31" s="16" t="s">
        <v>12</v>
      </c>
      <c r="C31" s="24">
        <f>C32+C35</f>
        <v>32.6</v>
      </c>
      <c r="D31" s="24">
        <f>D32+D35</f>
        <v>62.8</v>
      </c>
      <c r="E31" s="14">
        <f t="shared" si="0"/>
        <v>1.9263803680981593</v>
      </c>
    </row>
    <row r="32" spans="1:5" ht="12.75">
      <c r="A32" s="15" t="s">
        <v>77</v>
      </c>
      <c r="B32" s="44" t="s">
        <v>76</v>
      </c>
      <c r="C32" s="17">
        <f>C33</f>
        <v>4.4</v>
      </c>
      <c r="D32" s="17">
        <f>D33</f>
        <v>4.4</v>
      </c>
      <c r="E32" s="14">
        <f t="shared" si="0"/>
        <v>1</v>
      </c>
    </row>
    <row r="33" spans="1:5" ht="12.75">
      <c r="A33" s="22" t="s">
        <v>74</v>
      </c>
      <c r="B33" s="35" t="s">
        <v>75</v>
      </c>
      <c r="C33" s="17">
        <f>C34</f>
        <v>4.4</v>
      </c>
      <c r="D33" s="17">
        <f>D34</f>
        <v>4.4</v>
      </c>
      <c r="E33" s="14">
        <f t="shared" si="0"/>
        <v>1</v>
      </c>
    </row>
    <row r="34" spans="1:5" ht="22.5">
      <c r="A34" s="22" t="s">
        <v>72</v>
      </c>
      <c r="B34" s="35" t="s">
        <v>73</v>
      </c>
      <c r="C34" s="20">
        <v>4.4</v>
      </c>
      <c r="D34" s="9">
        <v>4.4</v>
      </c>
      <c r="E34" s="14">
        <f t="shared" si="0"/>
        <v>1</v>
      </c>
    </row>
    <row r="35" spans="1:5" ht="12.75">
      <c r="A35" s="15" t="s">
        <v>81</v>
      </c>
      <c r="B35" s="44" t="s">
        <v>82</v>
      </c>
      <c r="C35" s="17">
        <f>C36</f>
        <v>28.2</v>
      </c>
      <c r="D35" s="17">
        <f>D36</f>
        <v>58.4</v>
      </c>
      <c r="E35" s="14">
        <f t="shared" si="0"/>
        <v>2.0709219858156027</v>
      </c>
    </row>
    <row r="36" spans="1:5" ht="22.5">
      <c r="A36" s="25" t="s">
        <v>80</v>
      </c>
      <c r="B36" s="35" t="s">
        <v>79</v>
      </c>
      <c r="C36" s="17">
        <f>C37</f>
        <v>28.2</v>
      </c>
      <c r="D36" s="17">
        <f>D37</f>
        <v>58.4</v>
      </c>
      <c r="E36" s="14">
        <f t="shared" si="0"/>
        <v>2.0709219858156027</v>
      </c>
    </row>
    <row r="37" spans="1:5" ht="22.5">
      <c r="A37" s="25" t="s">
        <v>78</v>
      </c>
      <c r="B37" s="35" t="s">
        <v>79</v>
      </c>
      <c r="C37" s="26">
        <v>28.2</v>
      </c>
      <c r="D37" s="9">
        <v>58.4</v>
      </c>
      <c r="E37" s="14">
        <f t="shared" si="0"/>
        <v>2.0709219858156027</v>
      </c>
    </row>
    <row r="38" spans="1:5" ht="12.75">
      <c r="A38" s="21" t="s">
        <v>55</v>
      </c>
      <c r="B38" s="18" t="s">
        <v>56</v>
      </c>
      <c r="C38" s="27">
        <f aca="true" t="shared" si="1" ref="C38:D40">C39</f>
        <v>6.7</v>
      </c>
      <c r="D38" s="27">
        <f t="shared" si="1"/>
        <v>6.7</v>
      </c>
      <c r="E38" s="14">
        <f t="shared" si="0"/>
        <v>1</v>
      </c>
    </row>
    <row r="39" spans="1:5" ht="33.75">
      <c r="A39" s="21" t="s">
        <v>57</v>
      </c>
      <c r="B39" s="33" t="s">
        <v>58</v>
      </c>
      <c r="C39" s="27">
        <f t="shared" si="1"/>
        <v>6.7</v>
      </c>
      <c r="D39" s="27">
        <f t="shared" si="1"/>
        <v>6.7</v>
      </c>
      <c r="E39" s="14">
        <f t="shared" si="0"/>
        <v>1</v>
      </c>
    </row>
    <row r="40" spans="1:5" ht="56.25">
      <c r="A40" s="21" t="s">
        <v>59</v>
      </c>
      <c r="B40" s="33" t="s">
        <v>21</v>
      </c>
      <c r="C40" s="34">
        <f t="shared" si="1"/>
        <v>6.7</v>
      </c>
      <c r="D40" s="34">
        <f t="shared" si="1"/>
        <v>6.7</v>
      </c>
      <c r="E40" s="14">
        <f t="shared" si="0"/>
        <v>1</v>
      </c>
    </row>
    <row r="41" spans="1:5" ht="51" customHeight="1">
      <c r="A41" s="25" t="s">
        <v>60</v>
      </c>
      <c r="B41" s="35" t="s">
        <v>21</v>
      </c>
      <c r="C41" s="32">
        <v>6.7</v>
      </c>
      <c r="D41" s="62">
        <v>6.7</v>
      </c>
      <c r="E41" s="14">
        <f t="shared" si="0"/>
        <v>1</v>
      </c>
    </row>
    <row r="42" spans="1:5" ht="23.25" customHeight="1">
      <c r="A42" s="15" t="s">
        <v>13</v>
      </c>
      <c r="B42" s="44" t="s">
        <v>14</v>
      </c>
      <c r="C42" s="17">
        <f>C43+C51</f>
        <v>226.6</v>
      </c>
      <c r="D42" s="17">
        <f>D43+D51</f>
        <v>257.5</v>
      </c>
      <c r="E42" s="14">
        <f t="shared" si="0"/>
        <v>1.1363636363636365</v>
      </c>
    </row>
    <row r="43" spans="1:5" ht="68.25" customHeight="1">
      <c r="A43" s="15" t="s">
        <v>15</v>
      </c>
      <c r="B43" s="44" t="s">
        <v>84</v>
      </c>
      <c r="C43" s="17">
        <f>C47</f>
        <v>74.6</v>
      </c>
      <c r="D43" s="17">
        <f>D47</f>
        <v>95.9</v>
      </c>
      <c r="E43" s="14">
        <f t="shared" si="0"/>
        <v>1.2855227882037534</v>
      </c>
    </row>
    <row r="44" spans="1:5" ht="56.25" hidden="1">
      <c r="A44" s="15" t="s">
        <v>15</v>
      </c>
      <c r="B44" s="47" t="s">
        <v>16</v>
      </c>
      <c r="C44" s="17">
        <f>C45</f>
        <v>0</v>
      </c>
      <c r="D44" s="17">
        <f>D45</f>
        <v>0</v>
      </c>
      <c r="E44" s="14" t="e">
        <f t="shared" si="0"/>
        <v>#DIV/0!</v>
      </c>
    </row>
    <row r="45" spans="1:5" ht="44.25" customHeight="1" hidden="1">
      <c r="A45" s="19" t="s">
        <v>27</v>
      </c>
      <c r="B45" s="45" t="s">
        <v>16</v>
      </c>
      <c r="C45" s="17">
        <f>C46</f>
        <v>0</v>
      </c>
      <c r="D45" s="17">
        <f>D46</f>
        <v>0</v>
      </c>
      <c r="E45" s="14" t="e">
        <f t="shared" si="0"/>
        <v>#DIV/0!</v>
      </c>
    </row>
    <row r="46" spans="1:5" ht="56.25" hidden="1">
      <c r="A46" s="19" t="s">
        <v>26</v>
      </c>
      <c r="B46" s="46" t="s">
        <v>61</v>
      </c>
      <c r="C46" s="20">
        <v>0</v>
      </c>
      <c r="D46" s="9">
        <v>0</v>
      </c>
      <c r="E46" s="14" t="e">
        <f t="shared" si="0"/>
        <v>#DIV/0!</v>
      </c>
    </row>
    <row r="47" spans="1:5" ht="55.5" customHeight="1">
      <c r="A47" s="21" t="s">
        <v>62</v>
      </c>
      <c r="B47" s="47" t="s">
        <v>63</v>
      </c>
      <c r="C47" s="28">
        <f>C48</f>
        <v>74.6</v>
      </c>
      <c r="D47" s="28">
        <f>D48</f>
        <v>95.9</v>
      </c>
      <c r="E47" s="14">
        <f t="shared" si="0"/>
        <v>1.2855227882037534</v>
      </c>
    </row>
    <row r="48" spans="1:5" ht="56.25">
      <c r="A48" s="25" t="s">
        <v>64</v>
      </c>
      <c r="B48" s="46" t="s">
        <v>25</v>
      </c>
      <c r="C48" s="28">
        <f>C49</f>
        <v>74.6</v>
      </c>
      <c r="D48" s="28">
        <f>D49</f>
        <v>95.9</v>
      </c>
      <c r="E48" s="14">
        <f t="shared" si="0"/>
        <v>1.2855227882037534</v>
      </c>
    </row>
    <row r="49" spans="1:5" ht="45">
      <c r="A49" s="25" t="s">
        <v>65</v>
      </c>
      <c r="B49" s="46" t="s">
        <v>83</v>
      </c>
      <c r="C49" s="29">
        <v>74.6</v>
      </c>
      <c r="D49" s="9">
        <v>95.9</v>
      </c>
      <c r="E49" s="14">
        <f t="shared" si="0"/>
        <v>1.2855227882037534</v>
      </c>
    </row>
    <row r="50" spans="1:5" ht="67.5">
      <c r="A50" s="15" t="s">
        <v>94</v>
      </c>
      <c r="B50" s="55" t="s">
        <v>95</v>
      </c>
      <c r="C50" s="30">
        <f>C51</f>
        <v>152</v>
      </c>
      <c r="D50" s="30">
        <f>D51</f>
        <v>161.6</v>
      </c>
      <c r="E50" s="51">
        <f t="shared" si="0"/>
        <v>1.063157894736842</v>
      </c>
    </row>
    <row r="51" spans="1:5" ht="56.25">
      <c r="A51" s="25" t="s">
        <v>93</v>
      </c>
      <c r="B51" s="46" t="s">
        <v>95</v>
      </c>
      <c r="C51" s="29">
        <f>C52</f>
        <v>152</v>
      </c>
      <c r="D51" s="29">
        <f>D52</f>
        <v>161.6</v>
      </c>
      <c r="E51" s="14">
        <f t="shared" si="0"/>
        <v>1.063157894736842</v>
      </c>
    </row>
    <row r="52" spans="1:5" ht="56.25">
      <c r="A52" s="25" t="s">
        <v>96</v>
      </c>
      <c r="B52" s="46" t="s">
        <v>95</v>
      </c>
      <c r="C52" s="29">
        <v>152</v>
      </c>
      <c r="D52" s="9">
        <v>161.6</v>
      </c>
      <c r="E52" s="14">
        <f t="shared" si="0"/>
        <v>1.063157894736842</v>
      </c>
    </row>
    <row r="53" spans="1:5" ht="22.5">
      <c r="A53" s="52" t="s">
        <v>71</v>
      </c>
      <c r="B53" s="47" t="s">
        <v>70</v>
      </c>
      <c r="C53" s="30">
        <f>C54</f>
        <v>12.3</v>
      </c>
      <c r="D53" s="50">
        <f>D54</f>
        <v>34.7</v>
      </c>
      <c r="E53" s="51">
        <f t="shared" si="0"/>
        <v>2.821138211382114</v>
      </c>
    </row>
    <row r="54" spans="1:5" ht="12.75">
      <c r="A54" s="49" t="s">
        <v>85</v>
      </c>
      <c r="B54" s="46" t="s">
        <v>88</v>
      </c>
      <c r="C54" s="29">
        <f>C55</f>
        <v>12.3</v>
      </c>
      <c r="D54" s="9">
        <f>D55</f>
        <v>34.7</v>
      </c>
      <c r="E54" s="14">
        <f t="shared" si="0"/>
        <v>2.821138211382114</v>
      </c>
    </row>
    <row r="55" spans="1:5" ht="15.75" customHeight="1">
      <c r="A55" s="49" t="s">
        <v>86</v>
      </c>
      <c r="B55" s="46" t="s">
        <v>87</v>
      </c>
      <c r="C55" s="29">
        <v>12.3</v>
      </c>
      <c r="D55" s="9">
        <v>34.7</v>
      </c>
      <c r="E55" s="14">
        <f t="shared" si="0"/>
        <v>2.821138211382114</v>
      </c>
    </row>
    <row r="56" spans="1:5" ht="67.5">
      <c r="A56" s="15" t="s">
        <v>97</v>
      </c>
      <c r="B56" s="53" t="s">
        <v>98</v>
      </c>
      <c r="C56" s="30">
        <f>C57</f>
        <v>60.2</v>
      </c>
      <c r="D56" s="30">
        <f>D57</f>
        <v>60.2</v>
      </c>
      <c r="E56" s="14">
        <f t="shared" si="0"/>
        <v>1</v>
      </c>
    </row>
    <row r="57" spans="1:5" s="8" customFormat="1" ht="56.25">
      <c r="A57" s="25" t="s">
        <v>100</v>
      </c>
      <c r="B57" s="56" t="s">
        <v>98</v>
      </c>
      <c r="C57" s="29">
        <f>C58</f>
        <v>60.2</v>
      </c>
      <c r="D57" s="29">
        <f>D58</f>
        <v>60.2</v>
      </c>
      <c r="E57" s="14">
        <f t="shared" si="0"/>
        <v>1</v>
      </c>
    </row>
    <row r="58" spans="1:5" ht="57.75" customHeight="1">
      <c r="A58" s="25" t="s">
        <v>99</v>
      </c>
      <c r="B58" s="56" t="s">
        <v>98</v>
      </c>
      <c r="C58" s="29">
        <v>60.2</v>
      </c>
      <c r="D58" s="29">
        <v>60.2</v>
      </c>
      <c r="E58" s="14">
        <f t="shared" si="0"/>
        <v>1</v>
      </c>
    </row>
    <row r="59" spans="1:5" ht="0.75" customHeight="1" hidden="1">
      <c r="A59" s="25" t="s">
        <v>67</v>
      </c>
      <c r="B59" s="45" t="s">
        <v>66</v>
      </c>
      <c r="C59" s="29">
        <v>0</v>
      </c>
      <c r="D59" s="9">
        <v>0</v>
      </c>
      <c r="E59" s="14" t="e">
        <f t="shared" si="0"/>
        <v>#DIV/0!</v>
      </c>
    </row>
    <row r="60" spans="1:5" ht="12.75">
      <c r="A60" s="15" t="s">
        <v>17</v>
      </c>
      <c r="B60" s="44" t="s">
        <v>18</v>
      </c>
      <c r="C60" s="17">
        <f>C61+C70</f>
        <v>1679.2</v>
      </c>
      <c r="D60" s="17">
        <f>D61+D70</f>
        <v>1679.2</v>
      </c>
      <c r="E60" s="14">
        <f t="shared" si="0"/>
        <v>1</v>
      </c>
    </row>
    <row r="61" spans="1:5" ht="22.5">
      <c r="A61" s="15" t="s">
        <v>19</v>
      </c>
      <c r="B61" s="44" t="s">
        <v>20</v>
      </c>
      <c r="C61" s="17">
        <f>C62+C67</f>
        <v>1663.6000000000001</v>
      </c>
      <c r="D61" s="17">
        <f>D62+D67</f>
        <v>1663.6000000000001</v>
      </c>
      <c r="E61" s="14">
        <f t="shared" si="0"/>
        <v>1</v>
      </c>
    </row>
    <row r="62" spans="1:5" ht="22.5">
      <c r="A62" s="15" t="s">
        <v>108</v>
      </c>
      <c r="B62" s="16" t="s">
        <v>22</v>
      </c>
      <c r="C62" s="17">
        <f>C63+C65</f>
        <v>1456.9</v>
      </c>
      <c r="D62" s="17">
        <f>D63+D65</f>
        <v>1456.9</v>
      </c>
      <c r="E62" s="14">
        <f t="shared" si="0"/>
        <v>1</v>
      </c>
    </row>
    <row r="63" spans="1:5" ht="24.75" customHeight="1">
      <c r="A63" s="15" t="s">
        <v>102</v>
      </c>
      <c r="B63" s="44" t="s">
        <v>89</v>
      </c>
      <c r="C63" s="17">
        <f>C64</f>
        <v>953.7</v>
      </c>
      <c r="D63" s="17">
        <f>D64</f>
        <v>953.7</v>
      </c>
      <c r="E63" s="14">
        <f t="shared" si="0"/>
        <v>1</v>
      </c>
    </row>
    <row r="64" spans="1:5" ht="22.5">
      <c r="A64" s="22" t="s">
        <v>101</v>
      </c>
      <c r="B64" s="23" t="s">
        <v>89</v>
      </c>
      <c r="C64" s="32">
        <v>953.7</v>
      </c>
      <c r="D64" s="9">
        <v>953.7</v>
      </c>
      <c r="E64" s="14">
        <f t="shared" si="0"/>
        <v>1</v>
      </c>
    </row>
    <row r="65" spans="1:5" ht="45">
      <c r="A65" s="21" t="s">
        <v>106</v>
      </c>
      <c r="B65" s="33" t="s">
        <v>118</v>
      </c>
      <c r="C65" s="34">
        <f>C66</f>
        <v>503.2</v>
      </c>
      <c r="D65" s="34">
        <f>D66</f>
        <v>503.2</v>
      </c>
      <c r="E65" s="14">
        <f t="shared" si="0"/>
        <v>1</v>
      </c>
    </row>
    <row r="66" spans="1:5" ht="33.75">
      <c r="A66" s="58" t="s">
        <v>107</v>
      </c>
      <c r="B66" s="35" t="s">
        <v>118</v>
      </c>
      <c r="C66" s="32">
        <v>503.2</v>
      </c>
      <c r="D66" s="9">
        <v>503.2</v>
      </c>
      <c r="E66" s="14">
        <f t="shared" si="0"/>
        <v>1</v>
      </c>
    </row>
    <row r="67" spans="1:5" ht="22.5">
      <c r="A67" s="31" t="s">
        <v>105</v>
      </c>
      <c r="B67" s="33" t="s">
        <v>24</v>
      </c>
      <c r="C67" s="34">
        <f>C68</f>
        <v>206.7</v>
      </c>
      <c r="D67" s="34">
        <f>D68</f>
        <v>206.7</v>
      </c>
      <c r="E67" s="14">
        <f t="shared" si="0"/>
        <v>1</v>
      </c>
    </row>
    <row r="68" spans="1:5" ht="24" customHeight="1">
      <c r="A68" s="21" t="s">
        <v>104</v>
      </c>
      <c r="B68" s="48" t="s">
        <v>23</v>
      </c>
      <c r="C68" s="36">
        <f>C69</f>
        <v>206.7</v>
      </c>
      <c r="D68" s="36">
        <f>D69</f>
        <v>206.7</v>
      </c>
      <c r="E68" s="14">
        <f t="shared" si="0"/>
        <v>1</v>
      </c>
    </row>
    <row r="69" spans="1:5" ht="33.75">
      <c r="A69" s="58" t="s">
        <v>103</v>
      </c>
      <c r="B69" s="37" t="s">
        <v>90</v>
      </c>
      <c r="C69" s="38">
        <v>206.7</v>
      </c>
      <c r="D69" s="9">
        <v>206.7</v>
      </c>
      <c r="E69" s="14">
        <f t="shared" si="0"/>
        <v>1</v>
      </c>
    </row>
    <row r="70" spans="1:5" ht="12.75">
      <c r="A70" s="31" t="s">
        <v>119</v>
      </c>
      <c r="B70" s="60" t="s">
        <v>121</v>
      </c>
      <c r="C70" s="61">
        <f>C71</f>
        <v>15.6</v>
      </c>
      <c r="D70" s="59">
        <f>D71</f>
        <v>15.6</v>
      </c>
      <c r="E70" s="14">
        <f t="shared" si="0"/>
        <v>1</v>
      </c>
    </row>
    <row r="71" spans="1:5" ht="45">
      <c r="A71" s="58" t="s">
        <v>120</v>
      </c>
      <c r="B71" s="37" t="s">
        <v>122</v>
      </c>
      <c r="C71" s="38">
        <v>15.6</v>
      </c>
      <c r="D71" s="6">
        <v>15.6</v>
      </c>
      <c r="E71" s="14">
        <f t="shared" si="0"/>
        <v>1</v>
      </c>
    </row>
    <row r="72" spans="1:5" ht="12.75">
      <c r="A72" s="15"/>
      <c r="B72" s="39" t="s">
        <v>68</v>
      </c>
      <c r="C72" s="17">
        <f>C5+C60</f>
        <v>2727.3</v>
      </c>
      <c r="D72" s="17">
        <f>D5+D60</f>
        <v>2880.6000000000004</v>
      </c>
      <c r="E72" s="14">
        <f t="shared" si="0"/>
        <v>1.056209437905621</v>
      </c>
    </row>
    <row r="73" spans="2:3" ht="12.75">
      <c r="B73" s="1"/>
      <c r="C73" s="2"/>
    </row>
    <row r="74" spans="2:3" ht="12.75">
      <c r="B74" s="1"/>
      <c r="C74" s="2"/>
    </row>
    <row r="75" spans="2:3" ht="12.75">
      <c r="B75" s="1"/>
      <c r="C75" s="2"/>
    </row>
    <row r="76" spans="2:3" ht="12.75">
      <c r="B76" s="1"/>
      <c r="C76" s="2"/>
    </row>
    <row r="77" spans="2:3" ht="12.75">
      <c r="B77" s="1"/>
      <c r="C77" s="2"/>
    </row>
    <row r="78" spans="2:3" ht="12.75">
      <c r="B78" s="1"/>
      <c r="C78" s="2"/>
    </row>
    <row r="79" spans="2:3" ht="12.75">
      <c r="B79" s="1"/>
      <c r="C79" s="2"/>
    </row>
    <row r="80" spans="2:3" ht="12.75">
      <c r="B80" s="1"/>
      <c r="C80" s="2"/>
    </row>
    <row r="81" spans="2:3" ht="12.75">
      <c r="B81" s="1"/>
      <c r="C81" s="2"/>
    </row>
    <row r="82" spans="2:3" ht="12.75">
      <c r="B82" s="1"/>
      <c r="C82" s="2"/>
    </row>
    <row r="83" spans="2:3" ht="12.75">
      <c r="B83" s="1"/>
      <c r="C83" s="2"/>
    </row>
    <row r="84" spans="2:3" ht="12.75">
      <c r="B84" s="1"/>
      <c r="C84" s="2"/>
    </row>
  </sheetData>
  <sheetProtection/>
  <mergeCells count="2">
    <mergeCell ref="C1:E1"/>
    <mergeCell ref="A2:E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SamLab.ws</cp:lastModifiedBy>
  <cp:lastPrinted>2018-03-13T08:54:21Z</cp:lastPrinted>
  <dcterms:created xsi:type="dcterms:W3CDTF">2007-11-29T10:57:32Z</dcterms:created>
  <dcterms:modified xsi:type="dcterms:W3CDTF">2019-04-15T10:36:05Z</dcterms:modified>
  <cp:category/>
  <cp:version/>
  <cp:contentType/>
  <cp:contentStatus/>
</cp:coreProperties>
</file>