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700"/>
  </bookViews>
  <sheets>
    <sheet name="Лист1" sheetId="1" r:id="rId1"/>
  </sheets>
  <definedNames>
    <definedName name="_xlnm.Print_Titles" localSheetId="0">Лист1!$15:$16</definedName>
  </definedNames>
  <calcPr calcId="124519"/>
</workbook>
</file>

<file path=xl/calcChain.xml><?xml version="1.0" encoding="utf-8"?>
<calcChain xmlns="http://schemas.openxmlformats.org/spreadsheetml/2006/main">
  <c r="N27" i="1"/>
  <c r="N28"/>
  <c r="N26"/>
  <c r="L24"/>
  <c r="M24" s="1"/>
  <c r="N24"/>
  <c r="N23"/>
  <c r="N21"/>
  <c r="N20" s="1"/>
  <c r="N22"/>
  <c r="N19" s="1"/>
  <c r="M28"/>
  <c r="M26"/>
  <c r="L26"/>
  <c r="K26"/>
  <c r="J26"/>
  <c r="I26"/>
  <c r="H26"/>
  <c r="G26"/>
  <c r="F26"/>
  <c r="E26"/>
  <c r="M25"/>
  <c r="M23"/>
  <c r="L23"/>
  <c r="K23"/>
  <c r="J23"/>
  <c r="I23"/>
  <c r="H23"/>
  <c r="G23"/>
  <c r="F23"/>
  <c r="E23"/>
  <c r="M22"/>
  <c r="M20"/>
  <c r="L20"/>
  <c r="K20"/>
  <c r="J20"/>
  <c r="I20"/>
  <c r="H20"/>
  <c r="G20"/>
  <c r="F20"/>
  <c r="E20"/>
  <c r="K19"/>
  <c r="J19"/>
  <c r="I19"/>
  <c r="F19"/>
  <c r="E19"/>
  <c r="N18"/>
  <c r="M18"/>
  <c r="L18"/>
  <c r="K18"/>
  <c r="J18"/>
  <c r="I18"/>
  <c r="H18"/>
  <c r="G18"/>
  <c r="F18"/>
  <c r="E18"/>
  <c r="N17"/>
  <c r="M17"/>
  <c r="L17"/>
  <c r="K17"/>
  <c r="J17"/>
  <c r="I17"/>
  <c r="H17"/>
  <c r="G17"/>
  <c r="F17"/>
  <c r="E17"/>
</calcChain>
</file>

<file path=xl/sharedStrings.xml><?xml version="1.0" encoding="utf-8"?>
<sst xmlns="http://schemas.openxmlformats.org/spreadsheetml/2006/main" count="49" uniqueCount="38">
  <si>
    <t>№п/п</t>
  </si>
  <si>
    <t>Статус</t>
  </si>
  <si>
    <t>Главный распорядитель бюджетных средств</t>
  </si>
  <si>
    <t>2020 год</t>
  </si>
  <si>
    <t>всего</t>
  </si>
  <si>
    <t>Финансовое управление Омутнинского района</t>
  </si>
  <si>
    <t>соисполнитель программы</t>
  </si>
  <si>
    <t>1.</t>
  </si>
  <si>
    <t>Муниципальная программа</t>
  </si>
  <si>
    <t>1.1</t>
  </si>
  <si>
    <t>Мероприятие</t>
  </si>
  <si>
    <t>Организация бюджетного процесса в Омутнинском районе</t>
  </si>
  <si>
    <t>1.2</t>
  </si>
  <si>
    <t>1.3</t>
  </si>
  <si>
    <t>Предоставление межбюджетных трансфертов бюджетам поселений Омутнинского района</t>
  </si>
  <si>
    <t>итого</t>
  </si>
  <si>
    <t>Управление муниципальным долгом Омутнинского района</t>
  </si>
  <si>
    <t>Расходы ( прогноз, факт),тыс. рублей</t>
  </si>
  <si>
    <t>2014 год (факт)</t>
  </si>
  <si>
    <t>2015 год   (факт)</t>
  </si>
  <si>
    <t xml:space="preserve">    </t>
  </si>
  <si>
    <t xml:space="preserve">2016 год  (факт) </t>
  </si>
  <si>
    <t>2017 год (факт)</t>
  </si>
  <si>
    <t>Наименование муниципальной программы, подпрограммы,          мероприятия</t>
  </si>
  <si>
    <t>2021 год</t>
  </si>
  <si>
    <t xml:space="preserve">   Расходы на реализацию муниципальной программы за счет средств бюджета Омутнинского района</t>
  </si>
  <si>
    <t xml:space="preserve">         Омутнинский муниципальный район</t>
  </si>
  <si>
    <t xml:space="preserve">         муниципального образования</t>
  </si>
  <si>
    <t xml:space="preserve">         к постановлению администрации</t>
  </si>
  <si>
    <t xml:space="preserve">         Кировской области</t>
  </si>
  <si>
    <t>2018 год    (факт)</t>
  </si>
  <si>
    <t xml:space="preserve">         Приложение № 1</t>
  </si>
  <si>
    <t>2022 год</t>
  </si>
  <si>
    <t xml:space="preserve">                        Приложение № 3</t>
  </si>
  <si>
    <t xml:space="preserve">                        к муниципальной программе</t>
  </si>
  <si>
    <t>"Управление муниципальными финансами и регулирование межбюджетных отношений в Омутнинском районе Кировской области" на 2014-2022 годы</t>
  </si>
  <si>
    <t xml:space="preserve">2019 год (факт) </t>
  </si>
  <si>
    <t xml:space="preserve">         от 20.07.2020 № 443        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</si>
</sst>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3" fillId="0" borderId="0" xfId="0" applyFont="1" applyBorder="1"/>
    <xf numFmtId="164" fontId="3" fillId="0" borderId="1" xfId="0" applyNumberFormat="1" applyFon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1" fillId="0" borderId="0" xfId="0" applyFont="1" applyBorder="1"/>
    <xf numFmtId="0" fontId="0" fillId="0" borderId="1" xfId="0" applyBorder="1"/>
    <xf numFmtId="1" fontId="3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164" fontId="0" fillId="0" borderId="0" xfId="0" applyNumberFormat="1" applyBorder="1"/>
    <xf numFmtId="164" fontId="1" fillId="0" borderId="0" xfId="0" applyNumberFormat="1" applyFont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1" fontId="3" fillId="2" borderId="1" xfId="0" applyNumberFormat="1" applyFont="1" applyFill="1" applyBorder="1"/>
    <xf numFmtId="164" fontId="5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8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5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workbookViewId="0">
      <selection activeCell="E15" sqref="E15:N15"/>
    </sheetView>
  </sheetViews>
  <sheetFormatPr defaultRowHeight="12.75"/>
  <cols>
    <col min="1" max="1" width="3.28515625" customWidth="1"/>
    <col min="2" max="2" width="14.140625" customWidth="1"/>
    <col min="3" max="3" width="15.140625" customWidth="1"/>
    <col min="4" max="4" width="12.85546875" customWidth="1"/>
    <col min="5" max="5" width="9.7109375" customWidth="1"/>
    <col min="6" max="7" width="9.85546875" customWidth="1"/>
    <col min="8" max="8" width="9.42578125" customWidth="1"/>
    <col min="9" max="9" width="10.5703125" customWidth="1"/>
    <col min="10" max="10" width="9.42578125" customWidth="1"/>
    <col min="11" max="11" width="9.7109375" customWidth="1"/>
    <col min="12" max="13" width="9.42578125" customWidth="1"/>
    <col min="14" max="14" width="11.140625" customWidth="1"/>
    <col min="16" max="16" width="10.5703125" bestFit="1" customWidth="1"/>
  </cols>
  <sheetData>
    <row r="1" spans="1:19" ht="14.25">
      <c r="I1" s="43" t="s">
        <v>31</v>
      </c>
      <c r="J1" s="44"/>
      <c r="K1" s="44"/>
      <c r="L1" s="44"/>
      <c r="M1" s="44"/>
      <c r="N1" s="44"/>
    </row>
    <row r="2" spans="1:19" ht="18.75">
      <c r="I2" s="16"/>
      <c r="J2" s="16"/>
      <c r="K2" s="16"/>
      <c r="L2" s="16"/>
      <c r="M2" s="16"/>
      <c r="N2" s="16"/>
    </row>
    <row r="3" spans="1:19" ht="14.25">
      <c r="I3" s="43" t="s">
        <v>28</v>
      </c>
      <c r="J3" s="44"/>
      <c r="K3" s="44"/>
      <c r="L3" s="44"/>
      <c r="M3" s="44"/>
      <c r="N3" s="44"/>
    </row>
    <row r="4" spans="1:19" ht="14.25">
      <c r="I4" s="43" t="s">
        <v>27</v>
      </c>
      <c r="J4" s="44"/>
      <c r="K4" s="44"/>
      <c r="L4" s="44"/>
      <c r="M4" s="44"/>
      <c r="N4" s="44"/>
    </row>
    <row r="5" spans="1:19" ht="14.25">
      <c r="I5" s="43" t="s">
        <v>26</v>
      </c>
      <c r="J5" s="44"/>
      <c r="K5" s="44"/>
      <c r="L5" s="44"/>
      <c r="M5" s="44"/>
      <c r="N5" s="44"/>
    </row>
    <row r="6" spans="1:19" ht="14.25">
      <c r="I6" s="43" t="s">
        <v>29</v>
      </c>
      <c r="J6" s="44"/>
      <c r="K6" s="44"/>
      <c r="L6" s="44"/>
      <c r="M6" s="44"/>
      <c r="N6" s="44"/>
    </row>
    <row r="7" spans="1:19" ht="16.5" customHeight="1">
      <c r="I7" s="43" t="s">
        <v>37</v>
      </c>
      <c r="J7" s="44"/>
      <c r="K7" s="44"/>
      <c r="L7" s="44"/>
      <c r="M7" s="44"/>
      <c r="N7" s="44"/>
    </row>
    <row r="8" spans="1:19" ht="21.75" customHeight="1">
      <c r="I8" s="16"/>
      <c r="J8" s="16"/>
      <c r="K8" s="16"/>
      <c r="L8" s="16"/>
      <c r="M8" s="16"/>
      <c r="N8" s="16"/>
    </row>
    <row r="9" spans="1:19" ht="14.25" customHeight="1">
      <c r="H9" s="43" t="s">
        <v>33</v>
      </c>
      <c r="I9" s="43"/>
      <c r="J9" s="43"/>
      <c r="K9" s="43"/>
      <c r="L9" s="43"/>
      <c r="M9" s="43"/>
      <c r="N9" s="43"/>
    </row>
    <row r="10" spans="1:19" ht="14.25">
      <c r="H10" s="43" t="s">
        <v>34</v>
      </c>
      <c r="I10" s="44"/>
      <c r="J10" s="44"/>
      <c r="K10" s="44"/>
      <c r="L10" s="44"/>
      <c r="M10" s="44"/>
      <c r="N10" s="44"/>
    </row>
    <row r="11" spans="1:19" ht="18.75">
      <c r="H11" s="17"/>
      <c r="I11" s="15"/>
      <c r="J11" s="15"/>
      <c r="K11" s="15"/>
      <c r="L11" s="15"/>
      <c r="M11" s="15"/>
      <c r="N11" s="15"/>
    </row>
    <row r="12" spans="1:19" ht="10.5" customHeight="1"/>
    <row r="13" spans="1:19" ht="18.75">
      <c r="B13" s="56" t="s">
        <v>25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4"/>
    </row>
    <row r="14" spans="1:19" ht="18.7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9" ht="24" customHeight="1">
      <c r="A15" s="55" t="s">
        <v>0</v>
      </c>
      <c r="B15" s="55" t="s">
        <v>1</v>
      </c>
      <c r="C15" s="55" t="s">
        <v>23</v>
      </c>
      <c r="D15" s="55" t="s">
        <v>2</v>
      </c>
      <c r="E15" s="38" t="s">
        <v>17</v>
      </c>
      <c r="F15" s="39"/>
      <c r="G15" s="39"/>
      <c r="H15" s="39"/>
      <c r="I15" s="39"/>
      <c r="J15" s="39"/>
      <c r="K15" s="39"/>
      <c r="L15" s="39"/>
      <c r="M15" s="39"/>
      <c r="N15" s="40"/>
      <c r="O15" s="1"/>
      <c r="P15" s="1"/>
      <c r="Q15" s="1"/>
      <c r="R15" s="1"/>
      <c r="S15" s="1"/>
    </row>
    <row r="16" spans="1:19" ht="63.75" customHeight="1">
      <c r="A16" s="47"/>
      <c r="B16" s="47"/>
      <c r="C16" s="47"/>
      <c r="D16" s="47"/>
      <c r="E16" s="26" t="s">
        <v>18</v>
      </c>
      <c r="F16" s="26" t="s">
        <v>19</v>
      </c>
      <c r="G16" s="26" t="s">
        <v>21</v>
      </c>
      <c r="H16" s="26" t="s">
        <v>22</v>
      </c>
      <c r="I16" s="26" t="s">
        <v>30</v>
      </c>
      <c r="J16" s="26" t="s">
        <v>36</v>
      </c>
      <c r="K16" s="25" t="s">
        <v>3</v>
      </c>
      <c r="L16" s="25" t="s">
        <v>24</v>
      </c>
      <c r="M16" s="25" t="s">
        <v>32</v>
      </c>
      <c r="N16" s="25" t="s">
        <v>15</v>
      </c>
      <c r="O16" s="1"/>
      <c r="P16" s="1"/>
      <c r="Q16" s="1"/>
      <c r="R16" s="1"/>
      <c r="S16" s="1"/>
    </row>
    <row r="17" spans="1:19" ht="39.75" customHeight="1">
      <c r="A17" s="55" t="s">
        <v>7</v>
      </c>
      <c r="B17" s="35" t="s">
        <v>8</v>
      </c>
      <c r="C17" s="32" t="s">
        <v>35</v>
      </c>
      <c r="D17" s="3" t="s">
        <v>4</v>
      </c>
      <c r="E17" s="20">
        <f>E18+E19</f>
        <v>66131.164000000004</v>
      </c>
      <c r="F17" s="20">
        <f t="shared" ref="F17:K17" si="0">F18+F19</f>
        <v>62962.525999999998</v>
      </c>
      <c r="G17" s="20">
        <f t="shared" si="0"/>
        <v>59261.268000000004</v>
      </c>
      <c r="H17" s="20">
        <f t="shared" si="0"/>
        <v>53047.198000000004</v>
      </c>
      <c r="I17" s="20">
        <f t="shared" si="0"/>
        <v>118937.359</v>
      </c>
      <c r="J17" s="20">
        <f>J18+J19</f>
        <v>42153.036999999997</v>
      </c>
      <c r="K17" s="9">
        <f t="shared" si="0"/>
        <v>52259.997999999992</v>
      </c>
      <c r="L17" s="9">
        <f>L18+L19</f>
        <v>49492.5</v>
      </c>
      <c r="M17" s="9">
        <f>M18</f>
        <v>56950.7</v>
      </c>
      <c r="N17" s="9">
        <f>N18+N19</f>
        <v>561195.75</v>
      </c>
      <c r="O17" s="1"/>
      <c r="P17" s="18"/>
      <c r="Q17" s="1"/>
      <c r="R17" s="1"/>
      <c r="S17" s="1"/>
    </row>
    <row r="18" spans="1:19" ht="57.75" customHeight="1">
      <c r="A18" s="46"/>
      <c r="B18" s="36"/>
      <c r="C18" s="33"/>
      <c r="D18" s="29" t="s">
        <v>5</v>
      </c>
      <c r="E18" s="21">
        <f>E21+E24+E27</f>
        <v>66131.164000000004</v>
      </c>
      <c r="F18" s="21">
        <f>F21+F24+F27</f>
        <v>62962.525999999998</v>
      </c>
      <c r="G18" s="21">
        <f>G21+G24+G27</f>
        <v>59261.268000000004</v>
      </c>
      <c r="H18" s="21">
        <f>H21+H24+H27</f>
        <v>53047.198000000004</v>
      </c>
      <c r="I18" s="21">
        <f>I21+I24+I27</f>
        <v>118937.359</v>
      </c>
      <c r="J18" s="21">
        <f>J20+J23+J26</f>
        <v>42153.036999999997</v>
      </c>
      <c r="K18" s="7">
        <f>K21+K24+K27</f>
        <v>52259.997999999992</v>
      </c>
      <c r="L18" s="7">
        <f>L21+L24+L27</f>
        <v>49492.5</v>
      </c>
      <c r="M18" s="7">
        <f>M20+M23+M26</f>
        <v>56950.7</v>
      </c>
      <c r="N18" s="7">
        <f>N21+N24+N27</f>
        <v>561195.75</v>
      </c>
      <c r="O18" s="10"/>
      <c r="P18" s="19"/>
      <c r="Q18" s="10"/>
      <c r="R18" s="1"/>
      <c r="S18" s="1"/>
    </row>
    <row r="19" spans="1:19" ht="123.75" customHeight="1">
      <c r="A19" s="47"/>
      <c r="B19" s="37"/>
      <c r="C19" s="34"/>
      <c r="D19" s="28" t="s">
        <v>6</v>
      </c>
      <c r="E19" s="22">
        <f>E22+E25+E28</f>
        <v>0</v>
      </c>
      <c r="F19" s="22">
        <f t="shared" ref="F19:K19" si="1">F22+F25+F28</f>
        <v>0</v>
      </c>
      <c r="G19" s="23">
        <v>0</v>
      </c>
      <c r="H19" s="23">
        <v>0</v>
      </c>
      <c r="I19" s="22">
        <f t="shared" si="1"/>
        <v>0</v>
      </c>
      <c r="J19" s="22">
        <f t="shared" si="1"/>
        <v>0</v>
      </c>
      <c r="K19" s="2">
        <f t="shared" si="1"/>
        <v>0</v>
      </c>
      <c r="L19" s="12">
        <v>0</v>
      </c>
      <c r="M19" s="12">
        <v>0</v>
      </c>
      <c r="N19" s="12">
        <f>N22+N25+N28</f>
        <v>0</v>
      </c>
      <c r="O19" s="1"/>
      <c r="P19" s="19"/>
      <c r="Q19" s="1"/>
      <c r="R19" s="1"/>
      <c r="S19" s="1"/>
    </row>
    <row r="20" spans="1:19" ht="24" customHeight="1">
      <c r="A20" s="52" t="s">
        <v>9</v>
      </c>
      <c r="B20" s="32" t="s">
        <v>10</v>
      </c>
      <c r="C20" s="32" t="s">
        <v>11</v>
      </c>
      <c r="D20" s="5" t="s">
        <v>4</v>
      </c>
      <c r="E20" s="24">
        <f>E21+E22</f>
        <v>7314.8410000000003</v>
      </c>
      <c r="F20" s="24">
        <f t="shared" ref="F20:K20" si="2">F21+F22</f>
        <v>7394.97</v>
      </c>
      <c r="G20" s="24">
        <f t="shared" si="2"/>
        <v>7245.8360000000002</v>
      </c>
      <c r="H20" s="24">
        <f t="shared" si="2"/>
        <v>6923.3950000000004</v>
      </c>
      <c r="I20" s="24">
        <f t="shared" si="2"/>
        <v>7578.1130000000003</v>
      </c>
      <c r="J20" s="24">
        <f>J21+J22</f>
        <v>7939.6530000000002</v>
      </c>
      <c r="K20" s="8">
        <f t="shared" si="2"/>
        <v>7893.0959999999995</v>
      </c>
      <c r="L20" s="8">
        <f>L21+L22</f>
        <v>13859.9</v>
      </c>
      <c r="M20" s="8">
        <f>M21</f>
        <v>21178.400000000001</v>
      </c>
      <c r="N20" s="8">
        <f>N21+N22</f>
        <v>87328.203999999998</v>
      </c>
      <c r="O20" s="1"/>
      <c r="P20" s="19"/>
      <c r="Q20" s="1"/>
      <c r="R20" s="1"/>
      <c r="S20" s="1"/>
    </row>
    <row r="21" spans="1:19" ht="51">
      <c r="A21" s="53"/>
      <c r="B21" s="41"/>
      <c r="C21" s="41"/>
      <c r="D21" s="4" t="s">
        <v>5</v>
      </c>
      <c r="E21" s="21">
        <v>7314.8410000000003</v>
      </c>
      <c r="F21" s="21">
        <v>7394.97</v>
      </c>
      <c r="G21" s="21">
        <v>7245.8360000000002</v>
      </c>
      <c r="H21" s="21">
        <v>6923.3950000000004</v>
      </c>
      <c r="I21" s="21">
        <v>7578.1130000000003</v>
      </c>
      <c r="J21" s="21">
        <v>7939.6530000000002</v>
      </c>
      <c r="K21" s="7">
        <v>7893.0959999999995</v>
      </c>
      <c r="L21" s="7">
        <v>13859.9</v>
      </c>
      <c r="M21" s="7">
        <v>21178.400000000001</v>
      </c>
      <c r="N21" s="7">
        <f>E21+F21+G21+H21+I21+J21+K21+L21+M21</f>
        <v>87328.203999999998</v>
      </c>
      <c r="O21" s="1"/>
      <c r="P21" s="19"/>
      <c r="Q21" s="1"/>
      <c r="R21" s="1"/>
      <c r="S21" s="1"/>
    </row>
    <row r="22" spans="1:19" ht="66.75" customHeight="1">
      <c r="A22" s="54"/>
      <c r="B22" s="42"/>
      <c r="C22" s="42"/>
      <c r="D22" s="29" t="s">
        <v>6</v>
      </c>
      <c r="E22" s="22">
        <v>0</v>
      </c>
      <c r="F22" s="22">
        <v>0</v>
      </c>
      <c r="G22" s="23">
        <v>0</v>
      </c>
      <c r="H22" s="23">
        <v>0</v>
      </c>
      <c r="I22" s="22">
        <v>0</v>
      </c>
      <c r="J22" s="22">
        <v>0</v>
      </c>
      <c r="K22" s="2">
        <v>0</v>
      </c>
      <c r="L22" s="12">
        <v>0</v>
      </c>
      <c r="M22" s="12">
        <f t="shared" ref="M22:M28" si="3">L22</f>
        <v>0</v>
      </c>
      <c r="N22" s="11">
        <f>E22+F22+G22+H22+I22+K22</f>
        <v>0</v>
      </c>
      <c r="O22" s="1"/>
      <c r="P22" s="19"/>
      <c r="Q22" s="1"/>
      <c r="R22" s="1"/>
      <c r="S22" s="1"/>
    </row>
    <row r="23" spans="1:19" ht="26.25" customHeight="1">
      <c r="A23" s="45" t="s">
        <v>12</v>
      </c>
      <c r="B23" s="35" t="s">
        <v>10</v>
      </c>
      <c r="C23" s="32" t="s">
        <v>16</v>
      </c>
      <c r="D23" s="5" t="s">
        <v>4</v>
      </c>
      <c r="E23" s="24">
        <f>E24+E25</f>
        <v>9140.2520000000004</v>
      </c>
      <c r="F23" s="24">
        <f t="shared" ref="F23:K23" si="4">F24+F25</f>
        <v>19580.789000000001</v>
      </c>
      <c r="G23" s="24">
        <f>G24+Q24</f>
        <v>17518.846000000001</v>
      </c>
      <c r="H23" s="24">
        <f t="shared" si="4"/>
        <v>15306.906999999999</v>
      </c>
      <c r="I23" s="24">
        <f t="shared" si="4"/>
        <v>15781.362999999999</v>
      </c>
      <c r="J23" s="24">
        <f>J24+J25</f>
        <v>15416.867</v>
      </c>
      <c r="K23" s="30">
        <f t="shared" si="4"/>
        <v>16808</v>
      </c>
      <c r="L23" s="30">
        <f>L24+L25</f>
        <v>16808</v>
      </c>
      <c r="M23" s="30">
        <f t="shared" si="3"/>
        <v>16808</v>
      </c>
      <c r="N23" s="8">
        <f>N24+N25</f>
        <v>143169.024</v>
      </c>
      <c r="O23" s="1"/>
      <c r="P23" s="19"/>
      <c r="Q23" s="1"/>
      <c r="R23" s="1"/>
      <c r="S23" s="1"/>
    </row>
    <row r="24" spans="1:19" ht="51">
      <c r="A24" s="50"/>
      <c r="B24" s="36"/>
      <c r="C24" s="48"/>
      <c r="D24" s="4" t="s">
        <v>5</v>
      </c>
      <c r="E24" s="21">
        <v>9140.2520000000004</v>
      </c>
      <c r="F24" s="21">
        <v>19580.789000000001</v>
      </c>
      <c r="G24" s="21">
        <v>17518.846000000001</v>
      </c>
      <c r="H24" s="21">
        <v>15306.906999999999</v>
      </c>
      <c r="I24" s="21">
        <v>15781.362999999999</v>
      </c>
      <c r="J24" s="21">
        <v>15416.867</v>
      </c>
      <c r="K24" s="31">
        <v>16808</v>
      </c>
      <c r="L24" s="31">
        <f>K24</f>
        <v>16808</v>
      </c>
      <c r="M24" s="31">
        <f t="shared" si="3"/>
        <v>16808</v>
      </c>
      <c r="N24" s="7">
        <f>E24+F24+G24+H24+I24+J24+K24+L24+M24</f>
        <v>143169.024</v>
      </c>
      <c r="O24" s="1"/>
      <c r="P24" s="19"/>
      <c r="Q24" s="1"/>
      <c r="R24" s="1"/>
      <c r="S24" s="1"/>
    </row>
    <row r="25" spans="1:19" ht="32.25" customHeight="1">
      <c r="A25" s="51"/>
      <c r="B25" s="37"/>
      <c r="C25" s="49"/>
      <c r="D25" s="4" t="s">
        <v>6</v>
      </c>
      <c r="E25" s="22">
        <v>0</v>
      </c>
      <c r="F25" s="22">
        <v>0</v>
      </c>
      <c r="G25" s="23">
        <v>0</v>
      </c>
      <c r="H25" s="23">
        <v>0</v>
      </c>
      <c r="I25" s="22">
        <v>0</v>
      </c>
      <c r="J25" s="22">
        <v>0</v>
      </c>
      <c r="K25" s="2">
        <v>0</v>
      </c>
      <c r="L25" s="12">
        <v>0</v>
      </c>
      <c r="M25" s="12">
        <f t="shared" si="3"/>
        <v>0</v>
      </c>
      <c r="N25" s="12">
        <v>0</v>
      </c>
      <c r="O25" s="1"/>
      <c r="P25" s="19"/>
      <c r="Q25" s="1"/>
      <c r="R25" s="1"/>
      <c r="S25" s="1"/>
    </row>
    <row r="26" spans="1:19" ht="24.75" customHeight="1">
      <c r="A26" s="45" t="s">
        <v>13</v>
      </c>
      <c r="B26" s="35" t="s">
        <v>10</v>
      </c>
      <c r="C26" s="32" t="s">
        <v>14</v>
      </c>
      <c r="D26" s="5" t="s">
        <v>4</v>
      </c>
      <c r="E26" s="24">
        <f>E27+E28</f>
        <v>49676.071000000004</v>
      </c>
      <c r="F26" s="24">
        <f t="shared" ref="F26:L26" si="5">F27+F28</f>
        <v>35986.767</v>
      </c>
      <c r="G26" s="24">
        <f t="shared" si="5"/>
        <v>34496.586000000003</v>
      </c>
      <c r="H26" s="24">
        <f t="shared" si="5"/>
        <v>30816.896000000001</v>
      </c>
      <c r="I26" s="24">
        <f t="shared" si="5"/>
        <v>95577.883000000002</v>
      </c>
      <c r="J26" s="24">
        <f>J27+J28</f>
        <v>18796.517</v>
      </c>
      <c r="K26" s="8">
        <f t="shared" si="5"/>
        <v>27558.901999999998</v>
      </c>
      <c r="L26" s="8">
        <f t="shared" si="5"/>
        <v>18824.599999999999</v>
      </c>
      <c r="M26" s="8">
        <f>M27</f>
        <v>18964.3</v>
      </c>
      <c r="N26" s="8">
        <f>N27+N28</f>
        <v>330698.522</v>
      </c>
      <c r="O26" s="1"/>
      <c r="P26" s="19"/>
      <c r="Q26" s="1"/>
      <c r="R26" s="1"/>
      <c r="S26" s="1"/>
    </row>
    <row r="27" spans="1:19" ht="51">
      <c r="A27" s="46"/>
      <c r="B27" s="36"/>
      <c r="C27" s="41"/>
      <c r="D27" s="4" t="s">
        <v>5</v>
      </c>
      <c r="E27" s="21">
        <v>49676.071000000004</v>
      </c>
      <c r="F27" s="21">
        <v>35986.767</v>
      </c>
      <c r="G27" s="21">
        <v>34496.586000000003</v>
      </c>
      <c r="H27" s="21">
        <v>30816.896000000001</v>
      </c>
      <c r="I27" s="21">
        <v>95577.883000000002</v>
      </c>
      <c r="J27" s="21">
        <v>18796.517</v>
      </c>
      <c r="K27" s="7">
        <v>27558.901999999998</v>
      </c>
      <c r="L27" s="7">
        <v>18824.599999999999</v>
      </c>
      <c r="M27" s="7">
        <v>18964.3</v>
      </c>
      <c r="N27" s="7">
        <f>E27+F27+G27+H27+I27+J27+K27+L27+M27</f>
        <v>330698.522</v>
      </c>
      <c r="O27" s="1"/>
      <c r="P27" s="19"/>
      <c r="Q27" s="1"/>
      <c r="R27" s="1"/>
      <c r="S27" s="1"/>
    </row>
    <row r="28" spans="1:19" ht="39" customHeight="1">
      <c r="A28" s="47"/>
      <c r="B28" s="37"/>
      <c r="C28" s="42"/>
      <c r="D28" s="4" t="s">
        <v>6</v>
      </c>
      <c r="E28" s="22">
        <v>0</v>
      </c>
      <c r="F28" s="22">
        <v>0</v>
      </c>
      <c r="G28" s="23">
        <v>0</v>
      </c>
      <c r="H28" s="23">
        <v>0</v>
      </c>
      <c r="I28" s="22">
        <v>0</v>
      </c>
      <c r="J28" s="22">
        <v>0</v>
      </c>
      <c r="K28" s="2">
        <v>0</v>
      </c>
      <c r="L28" s="12">
        <v>0</v>
      </c>
      <c r="M28" s="12">
        <f t="shared" si="3"/>
        <v>0</v>
      </c>
      <c r="N28" s="12">
        <f>E28+F28+G28+H28+I28+J28+K28</f>
        <v>0</v>
      </c>
      <c r="O28" s="1"/>
      <c r="P28" s="19"/>
      <c r="Q28" s="1"/>
      <c r="R28" s="1"/>
      <c r="S28" s="1"/>
    </row>
    <row r="29" spans="1:1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"/>
      <c r="O29" s="1"/>
      <c r="P29" s="1"/>
      <c r="Q29" s="1"/>
      <c r="R29" s="1"/>
      <c r="S29" s="1"/>
    </row>
    <row r="30" spans="1:19">
      <c r="A30" s="6"/>
      <c r="B30" s="6"/>
      <c r="C30" s="6"/>
      <c r="D30" s="6"/>
      <c r="E30" s="6"/>
      <c r="F30" s="27"/>
      <c r="G30" s="27"/>
      <c r="H30" s="27"/>
      <c r="I30" s="27"/>
      <c r="J30" s="6"/>
      <c r="K30" s="6"/>
      <c r="L30" s="6"/>
      <c r="M30" s="6"/>
      <c r="N30" s="1"/>
      <c r="O30" s="1"/>
      <c r="P30" s="1"/>
      <c r="Q30" s="1"/>
      <c r="R30" s="1"/>
      <c r="S30" s="1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20</v>
      </c>
      <c r="R31" s="1"/>
      <c r="S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mergeCells count="26">
    <mergeCell ref="I1:N1"/>
    <mergeCell ref="I3:N3"/>
    <mergeCell ref="I4:N4"/>
    <mergeCell ref="I5:N5"/>
    <mergeCell ref="I6:N6"/>
    <mergeCell ref="I7:N7"/>
    <mergeCell ref="A26:A28"/>
    <mergeCell ref="C23:C25"/>
    <mergeCell ref="B23:B25"/>
    <mergeCell ref="A23:A25"/>
    <mergeCell ref="C26:C28"/>
    <mergeCell ref="A20:A22"/>
    <mergeCell ref="A17:A19"/>
    <mergeCell ref="A15:A16"/>
    <mergeCell ref="D15:D16"/>
    <mergeCell ref="C15:C16"/>
    <mergeCell ref="B15:B16"/>
    <mergeCell ref="B17:B19"/>
    <mergeCell ref="H9:N9"/>
    <mergeCell ref="H10:N10"/>
    <mergeCell ref="B13:N13"/>
    <mergeCell ref="C17:C19"/>
    <mergeCell ref="B26:B28"/>
    <mergeCell ref="E15:N15"/>
    <mergeCell ref="B20:B22"/>
    <mergeCell ref="C20:C22"/>
  </mergeCells>
  <phoneticPr fontId="2" type="noConversion"/>
  <pageMargins left="0.59055118110236227" right="0.78740157480314965" top="0.78740157480314965" bottom="0.78740157480314965" header="0.51181102362204722" footer="0.51181102362204722"/>
  <pageSetup paperSize="9" scale="9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2020-04-10T10:44:13Z</cp:lastPrinted>
  <dcterms:created xsi:type="dcterms:W3CDTF">2013-12-16T15:02:52Z</dcterms:created>
  <dcterms:modified xsi:type="dcterms:W3CDTF">2020-07-21T06:05:31Z</dcterms:modified>
</cp:coreProperties>
</file>