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27" activeTab="0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</sheets>
  <definedNames/>
  <calcPr fullCalcOnLoad="1" refMode="R1C1"/>
</workbook>
</file>

<file path=xl/sharedStrings.xml><?xml version="1.0" encoding="utf-8"?>
<sst xmlns="http://schemas.openxmlformats.org/spreadsheetml/2006/main" count="711" uniqueCount="256">
  <si>
    <t>ЗАДОЛЖЕННОСТЬ И ПЕРЕРАСЧЕТЫ ПО ОТМЕНЕННЫМ НАЛОГАМ И СБОРАМ И ИНЫМ ОБЯЗАТЕЛЬНЫМ ПЛАТЕЖАМ</t>
  </si>
  <si>
    <t>000 1090400000 0000 110</t>
  </si>
  <si>
    <t>150</t>
  </si>
  <si>
    <t>ОБЩЕГОСУДАРСТВЕЕНЫЕ ВОПРОСЫ</t>
  </si>
  <si>
    <t>РЕЗЕРВНЫЕ ФОНДЫ</t>
  </si>
  <si>
    <t>НАЦИОНАЛЬНАЯ ОБОРОНА</t>
  </si>
  <si>
    <t>НАЦИОНАЛЬНАЯ ЭКОНОМИКА</t>
  </si>
  <si>
    <t>ЖИЛИЩНО-КОММУНАЛЬНОЕ ХОЗЯЙСТВО</t>
  </si>
  <si>
    <t>СОЦИАЛЬНАЯ ПОЛИТИКА</t>
  </si>
  <si>
    <t>000 1090405310 0000 110</t>
  </si>
  <si>
    <t>Земельный налог (по обязательствам, возникшим до 1 января 2006 года) мобилизуемый на территориях поселений</t>
  </si>
  <si>
    <t>182 1090405310 0000 110</t>
  </si>
  <si>
    <t>Государственная пошлина за совершение нотариальных действий (за исключением действий , совершаемых консульскими учреждениями РФ)</t>
  </si>
  <si>
    <t xml:space="preserve">ДОХОДЫ ОТ ИСПОЛЬЗОВАНИЯ ИМУЩЕСТВА, НАХОДЯЩЕГОСЯ В ГОСУДАРСТВЕННОЙ И МУНИЦИПАЛЬНОЙ СОБСТВЕННОСТИ </t>
  </si>
  <si>
    <t>009</t>
  </si>
  <si>
    <t>010</t>
  </si>
  <si>
    <t>011</t>
  </si>
  <si>
    <t>012</t>
  </si>
  <si>
    <t>013</t>
  </si>
  <si>
    <t>014</t>
  </si>
  <si>
    <t>015</t>
  </si>
  <si>
    <t>110</t>
  </si>
  <si>
    <t xml:space="preserve"> 110</t>
  </si>
  <si>
    <t>120</t>
  </si>
  <si>
    <t xml:space="preserve"> 120</t>
  </si>
  <si>
    <t xml:space="preserve"> 000</t>
  </si>
  <si>
    <t>План на 2020 год, тыс.руб.</t>
  </si>
  <si>
    <t>Прочие межбюджетные трансферты</t>
  </si>
  <si>
    <t>Прочие межбюджетные трансферты, передаваемые бюджетам сельских поселений (Прочие межбюджетные трансферты на поддержку мер по обеспечению сбалансированности бюджетов)</t>
  </si>
  <si>
    <t>Безвозмездные поступления от других бюджетов бюджетной системы РФ</t>
  </si>
  <si>
    <t>Дотации на выравнивание 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</si>
  <si>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</si>
  <si>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</si>
  <si>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</si>
  <si>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Дотации бюджетам поселений на выравнивание  бюджетной обеспеченности</t>
  </si>
  <si>
    <t>Благоустройство</t>
  </si>
  <si>
    <t>500</t>
  </si>
  <si>
    <t>Выполнение функций органами местного самоуправления</t>
  </si>
  <si>
    <t>Наименование кода экономической классификации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</si>
  <si>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</si>
  <si>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</si>
  <si>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</si>
  <si>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</si>
  <si>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Наименование расхода</t>
  </si>
  <si>
    <t>Целевая статья</t>
  </si>
  <si>
    <t xml:space="preserve">Всего расходов:   </t>
  </si>
  <si>
    <t>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</si>
  <si>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</si>
  <si>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</si>
  <si>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</si>
  <si>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Иные межбюджетные трансферты</t>
  </si>
  <si>
    <t>987</t>
  </si>
  <si>
    <t>муниципального образования Белореченское сельское поселение</t>
  </si>
  <si>
    <t>БЕЗВОЗМЕЗДНЫЕ ПОСТУПЛЕНИЯ</t>
  </si>
  <si>
    <t>ГОСУДАРСТВЕННАЯ ПОШЛИНА</t>
  </si>
  <si>
    <t>0700500</t>
  </si>
  <si>
    <t>Резервные фонды</t>
  </si>
  <si>
    <t>Другие общегосударственные вопросы</t>
  </si>
  <si>
    <t>НАЛОГОВЫЕ И НЕНАЛОГОВЫЕ ДОХОДЫ</t>
  </si>
  <si>
    <t>Земельный налог</t>
  </si>
  <si>
    <t>Налоги на имущество</t>
  </si>
  <si>
    <t>по разделам и подразделам классификации расходов бюджета на 2020 год</t>
  </si>
  <si>
    <t>7950000</t>
  </si>
  <si>
    <t>Целевые программы муниципальных образований</t>
  </si>
  <si>
    <t>Другие вопросы в области национальной экономики</t>
  </si>
  <si>
    <t>Вид расходов</t>
  </si>
  <si>
    <t>04</t>
  </si>
  <si>
    <t>7950082</t>
  </si>
  <si>
    <t>Муниципальная целевая программа "Устройство детской площадки в муниципальном образовании Белореченское сельское поселение Омутнинского района Кировской области в 2012 году"</t>
  </si>
  <si>
    <t>Дорожное хозяйство (дорожные фонды)</t>
  </si>
  <si>
    <t>Безвозмездные перечисления бюджетам</t>
  </si>
  <si>
    <t>Органы местного самоуправления и структурные подразделения</t>
  </si>
  <si>
    <t>Финансовое обеспечение расходных обязательств муниципальных образований, возникающих при выполнении государственных полномочий района</t>
  </si>
  <si>
    <t>Владение, пользование и распоряжение имуществом, находящимся в муниципальной собственности поселения</t>
  </si>
  <si>
    <t>Реализация государственных функций, связанных с общегосударственным управлением</t>
  </si>
  <si>
    <t>Доплаты к пенсиям, дополнительное пенсионное обеспечение</t>
  </si>
  <si>
    <t>Мероприятия в установленной сфере деятельности</t>
  </si>
  <si>
    <t>01</t>
  </si>
  <si>
    <t>00</t>
  </si>
  <si>
    <t>Мероприятия в сфере жилищно-коммунального хозяйства</t>
  </si>
  <si>
    <t>Раздел</t>
  </si>
  <si>
    <t>Подраздел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</si>
  <si>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</si>
  <si>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</si>
  <si>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</si>
  <si>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</si>
  <si>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100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</si>
  <si>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</si>
  <si>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</si>
  <si>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</si>
  <si>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13</t>
  </si>
  <si>
    <t>03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</si>
  <si>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</si>
  <si>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</si>
  <si>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</si>
  <si>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</si>
  <si>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12</t>
  </si>
  <si>
    <t>7630403</t>
  </si>
  <si>
    <t>ИСТОЧНИКИ</t>
  </si>
  <si>
    <t xml:space="preserve">финансирования дефицита бюджета </t>
  </si>
  <si>
    <t>(тыс. руб.)</t>
  </si>
  <si>
    <t>Сумма</t>
  </si>
  <si>
    <t xml:space="preserve">                                                                                                           </t>
  </si>
  <si>
    <t xml:space="preserve">муниципального образования Белореченское сельское поселение </t>
  </si>
  <si>
    <t>Руководство и управление в сфере установленных функций органов местного самоуправления</t>
  </si>
  <si>
    <t>Подпрограмма "Благоустройство Белореченского сельского поселения"</t>
  </si>
  <si>
    <t>Подпрограмма "Развитие транспортной системы автомобильных дорог общего пользования"</t>
  </si>
  <si>
    <t>Другие вопросы органов местного самоуправления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</si>
  <si>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проектированияпоселений, резервирование земель и изъятие,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</si>
  <si>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</si>
  <si>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</si>
  <si>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Коммунальное хозяйство</t>
  </si>
  <si>
    <t>0000000000</t>
  </si>
  <si>
    <t>7600000000</t>
  </si>
  <si>
    <t>7610000000</t>
  </si>
  <si>
    <t>7610001000</t>
  </si>
  <si>
    <t>7610001020</t>
  </si>
  <si>
    <t>7610001040</t>
  </si>
  <si>
    <t>7610007000</t>
  </si>
  <si>
    <t>7610007010</t>
  </si>
  <si>
    <t>7610010000</t>
  </si>
  <si>
    <t>7610010010</t>
  </si>
  <si>
    <t>7610010020</t>
  </si>
  <si>
    <t>7610010030</t>
  </si>
  <si>
    <t>7610018010</t>
  </si>
  <si>
    <t>7610051180</t>
  </si>
  <si>
    <t>7600088000</t>
  </si>
  <si>
    <t>7610019000</t>
  </si>
  <si>
    <t>7610010040</t>
  </si>
  <si>
    <t>7620000000</t>
  </si>
  <si>
    <t>7620004000</t>
  </si>
  <si>
    <t>7620004020</t>
  </si>
  <si>
    <t>7630000000</t>
  </si>
  <si>
    <t>7630004000</t>
  </si>
  <si>
    <t>7630004130</t>
  </si>
  <si>
    <t>7630004230</t>
  </si>
  <si>
    <t>000 0000000</t>
  </si>
  <si>
    <t>760 0000000</t>
  </si>
  <si>
    <t>761 0000000</t>
  </si>
  <si>
    <t>761 0001000</t>
  </si>
  <si>
    <t>761 0001020</t>
  </si>
  <si>
    <t xml:space="preserve">761 0001020 </t>
  </si>
  <si>
    <t>000000 0000</t>
  </si>
  <si>
    <t>761 0001040</t>
  </si>
  <si>
    <t>761 0007000</t>
  </si>
  <si>
    <t>761 0007010</t>
  </si>
  <si>
    <t>761 0018010</t>
  </si>
  <si>
    <t>761 0010000</t>
  </si>
  <si>
    <t>761 0010010</t>
  </si>
  <si>
    <t>761 0010030</t>
  </si>
  <si>
    <t>761 0051180</t>
  </si>
  <si>
    <t>762 0000000</t>
  </si>
  <si>
    <t>762 0004000</t>
  </si>
  <si>
    <t>762 0004020</t>
  </si>
  <si>
    <t>761 0010020</t>
  </si>
  <si>
    <t>763 0004230</t>
  </si>
  <si>
    <t>761 0019000</t>
  </si>
  <si>
    <t>Объемы поступления налоговых и неналоговых доходов по статьям, объемы безвозмездных поступлений по статьям и подстатьям классификации доходов бюджета</t>
  </si>
  <si>
    <t>Распределение бюджетных ассигнований по целевым статьям (муниципальным программам), группам видов расходов классификации расходов бюджета</t>
  </si>
  <si>
    <t>Омутнинского  района  Кировской области   на 2020 год</t>
  </si>
  <si>
    <t xml:space="preserve">                                                                                                                                                      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</si>
  <si>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</si>
  <si>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</si>
  <si>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</si>
  <si>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0000</t>
  </si>
  <si>
    <t>Функционирование высшего должностного лица субъекта Российской Федерации и муниципального образования</t>
  </si>
  <si>
    <t>Распределение бюджетных ассигнований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</si>
  <si>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</si>
  <si>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</si>
  <si>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Закупки товаров, работ и услуг для обеспечения государственных (муниципальных) нужд</t>
  </si>
  <si>
    <t>Финансовое обеспечение расходных обязательств муниципальных образований, возникающих при выполнении переданных полномочий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</si>
  <si>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</si>
  <si>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Ведомственная структура расходов бюджета</t>
  </si>
  <si>
    <t xml:space="preserve"> муниципального образования Белореченское сельское поселение</t>
  </si>
  <si>
    <t>Распорядитель</t>
  </si>
  <si>
    <t>администрация муниципального образования Белореченское сельское поселение Омутнинского района Кировской области</t>
  </si>
  <si>
    <t>Омутнинского района Кировской области на 2020 год</t>
  </si>
  <si>
    <t xml:space="preserve">Резервные фонды местных администраций </t>
  </si>
  <si>
    <t>Реализация государственных функций , связанных с общегосударственным управлением</t>
  </si>
  <si>
    <t>Субвенция на осуществление первичного воинского учета на территориях, где отсутствуют воинские комиссариаты в рамках непрограммных расходовфедеральных органов исполнительной власти</t>
  </si>
  <si>
    <t>Мероприятия в установленной сфере действия</t>
  </si>
  <si>
    <t xml:space="preserve">10 </t>
  </si>
  <si>
    <t>Муниципальная подпрограмма "Развитие муниципального управления"</t>
  </si>
  <si>
    <t>Доплаты к пенсиям муниципальных служащих</t>
  </si>
  <si>
    <t>Социальное обеспечение и иные виды выплаты населению</t>
  </si>
  <si>
    <t>Условно утверждаемые расходы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</si>
  <si>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</si>
  <si>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</si>
  <si>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</si>
  <si>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</si>
  <si>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</si>
  <si>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</si>
  <si>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бюджета поселения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</si>
  <si>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</si>
  <si>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</si>
  <si>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</si>
  <si>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</si>
  <si>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</si>
  <si>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</si>
  <si>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бюджета поселения</t>
  </si>
  <si>
    <t>Мероприятия в сфере дорожной деятельности</t>
  </si>
  <si>
    <t>Мероприятия в сфере благоустройства</t>
  </si>
  <si>
    <t>Мероприятия по уличному освещению</t>
  </si>
  <si>
    <t>09</t>
  </si>
  <si>
    <t>05</t>
  </si>
  <si>
    <t>Муниципальная программа "Развитие Белореченского сельского поселения"</t>
  </si>
  <si>
    <t>Сумма на 2020 год (тыс. руб.)</t>
  </si>
  <si>
    <t>Прочая закупка товаров, работ и услуг для обеспечения государственных (муниципальных) нужд</t>
  </si>
  <si>
    <t>Подпрограмма "Развитие муниципального управления"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</si>
  <si>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</si>
  <si>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</si>
  <si>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осуществление мероприятий по территориальной обороне и гражданской обороне, защите населения и территорий поселения от чрезвычайных ситуаций природного и техногенного характера </t>
  </si>
  <si>
    <t>Социальная политика</t>
  </si>
  <si>
    <t>Пенсионное обеспечение</t>
  </si>
  <si>
    <t>200</t>
  </si>
  <si>
    <t>Код бюджетной классификации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</si>
  <si>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</si>
  <si>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</si>
  <si>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Всего расходов</t>
  </si>
  <si>
    <t>Наименование показателя</t>
  </si>
  <si>
    <t>000 1060602000 0000 110</t>
  </si>
  <si>
    <t>000 1060602310 0000 110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</si>
  <si>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 , расположенным в границах поселений</t>
  </si>
  <si>
    <t>182 1060602310 0000 110</t>
  </si>
  <si>
    <t>000 1090000000 0000 000</t>
  </si>
  <si>
    <t>Исполнение за 1 квартал 2020 года, тыс.руб.</t>
  </si>
  <si>
    <t>Исполнение за 1 квартал 2020 года, %</t>
  </si>
  <si>
    <t xml:space="preserve">                                                           </t>
  </si>
  <si>
    <t xml:space="preserve">                                                                      </t>
  </si>
  <si>
    <t xml:space="preserve">                                                          </t>
  </si>
  <si>
    <t>ПРИЛОЖЕНИЕ №1</t>
  </si>
  <si>
    <t xml:space="preserve"> План на 2020 год Сумма (тыс. руб.)</t>
  </si>
  <si>
    <t xml:space="preserve">                                                              </t>
  </si>
  <si>
    <t xml:space="preserve">                                                                                      </t>
  </si>
  <si>
    <t xml:space="preserve">                     </t>
  </si>
  <si>
    <t>ПРИЛОЖЕНИЕ № 2</t>
  </si>
  <si>
    <t xml:space="preserve"> ПРИЛОЖЕНИЕ № 3</t>
  </si>
  <si>
    <t>ПРИЛОЖЕНИЕ № 4</t>
  </si>
  <si>
    <t>Источники внутреннего финансирования дефицитов  бюджетов</t>
  </si>
  <si>
    <t>000 01 00 00 00 00 0000 000</t>
  </si>
  <si>
    <t>987 01 05 02 01 10 0000 610</t>
  </si>
  <si>
    <t>987 01 05 02 01 10 0000 510</t>
  </si>
  <si>
    <t>ПРИЛОЖЕНИЕ № 5</t>
  </si>
  <si>
    <t>Исполнение за 6 месяцев 2020 года, тыс.руб.</t>
  </si>
  <si>
    <t>Дотации бюджетам сельских поселений на выравнивание  бюджетной обеспеченности из бюджетов муниципальных районов</t>
  </si>
  <si>
    <t>Исполнение за 6 месяцев 2020 года, %</t>
  </si>
  <si>
    <t>Прочие расходы</t>
  </si>
  <si>
    <t>Исполнение за 6 месяцев 2020 года,%</t>
  </si>
  <si>
    <t>Исполнение за 6 месяцев 2020 года, тыс.руб</t>
  </si>
  <si>
    <t>Исполнение за 6 месяц 2020 года, тыс.руб</t>
  </si>
  <si>
    <t xml:space="preserve"> к постановлению администрации Белореченского сельского поселения </t>
  </si>
  <si>
    <t xml:space="preserve"> к постановлению администрации Белореченского сельского поселения</t>
  </si>
  <si>
    <t>к постановлению администрации Белореченского сельского поселения</t>
  </si>
  <si>
    <t>от  25.08.2020 № 41</t>
  </si>
  <si>
    <t>от 25.08.2020 № 41</t>
  </si>
  <si>
    <t>от 25.08.2020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</si>
</sst>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#,##0.00_ ;\-#,##0.00\ "/>
    <numFmt numFmtId="195" formatCode="#,##0.0_ ;\-#,##0.0\ "/>
    <numFmt numFmtId="196" formatCode="[$-FC19]d\ mmmm\ yyyy\ &quot;г.&quot;"/>
    <numFmt numFmtId="197" formatCode="_-* #,##0.0_р_._-;\-* #,##0.0_р_._-;_-* &quot;-&quot;?_р_._-;_-@_-"/>
    <numFmt numFmtId="198" formatCode="#,##0_ ;\-#,##0\ "/>
    <numFmt numFmtId="199" formatCode="000000"/>
    <numFmt numFmtId="200" formatCode="#,##0.000"/>
    <numFmt numFmtId="201" formatCode="0.000"/>
    <numFmt numFmtId="202" formatCode="0.0000"/>
    <numFmt numFmtId="203" formatCode="#,##0.00_р_."/>
  </numFmts>
  <fonts count="70">
    <font>
      <sz val="10"/>
      <name val="Arial"/>
      <family val="0"/>
    </font>
    <font>
      <sz val="12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color indexed="10"/>
      <name val="Arial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i/>
      <sz val="9"/>
      <name val="Times New Roman"/>
      <family val="1"/>
    </font>
    <font>
      <sz val="8"/>
      <name val="Arial Narrow"/>
      <family val="2"/>
    </font>
    <font>
      <sz val="9"/>
      <name val="Times New Roman"/>
      <family val="1"/>
    </font>
    <font>
      <i/>
      <sz val="9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88" fontId="0" fillId="0" borderId="0" xfId="0" applyNumberFormat="1" applyAlignment="1">
      <alignment/>
    </xf>
    <xf numFmtId="0" fontId="0" fillId="0" borderId="0" xfId="0" applyNumberFormat="1" applyAlignment="1">
      <alignment/>
    </xf>
    <xf numFmtId="187" fontId="0" fillId="0" borderId="0" xfId="6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1" fillId="32" borderId="1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justify" wrapText="1"/>
    </xf>
    <xf numFmtId="200" fontId="0" fillId="0" borderId="0" xfId="0" applyNumberFormat="1" applyFill="1" applyBorder="1" applyAlignment="1">
      <alignment horizontal="right"/>
    </xf>
    <xf numFmtId="49" fontId="0" fillId="32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/>
    </xf>
    <xf numFmtId="200" fontId="0" fillId="0" borderId="10" xfId="0" applyNumberFormat="1" applyFill="1" applyBorder="1" applyAlignment="1">
      <alignment horizontal="right"/>
    </xf>
    <xf numFmtId="0" fontId="1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justify" wrapText="1"/>
    </xf>
    <xf numFmtId="49" fontId="3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justify"/>
    </xf>
    <xf numFmtId="49" fontId="0" fillId="0" borderId="0" xfId="0" applyNumberFormat="1" applyBorder="1" applyAlignment="1">
      <alignment horizontal="center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7" fillId="0" borderId="0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188" fontId="4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justify" vertical="center" wrapText="1"/>
    </xf>
    <xf numFmtId="11" fontId="7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justify" wrapText="1"/>
    </xf>
    <xf numFmtId="0" fontId="14" fillId="0" borderId="0" xfId="0" applyFont="1" applyBorder="1" applyAlignment="1">
      <alignment horizontal="justify"/>
    </xf>
    <xf numFmtId="0" fontId="15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left"/>
    </xf>
    <xf numFmtId="0" fontId="1" fillId="32" borderId="11" xfId="0" applyFont="1" applyFill="1" applyBorder="1" applyAlignment="1">
      <alignment vertical="top" wrapText="1"/>
    </xf>
    <xf numFmtId="49" fontId="0" fillId="32" borderId="11" xfId="0" applyNumberFormat="1" applyFill="1" applyBorder="1" applyAlignment="1">
      <alignment horizontal="center" vertical="center" shrinkToFit="1"/>
    </xf>
    <xf numFmtId="3" fontId="0" fillId="0" borderId="11" xfId="0" applyNumberFormat="1" applyFill="1" applyBorder="1" applyAlignment="1">
      <alignment horizontal="center" wrapText="1"/>
    </xf>
    <xf numFmtId="193" fontId="4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justify" wrapText="1"/>
    </xf>
    <xf numFmtId="193" fontId="5" fillId="0" borderId="0" xfId="0" applyNumberFormat="1" applyFont="1" applyFill="1" applyBorder="1" applyAlignment="1">
      <alignment horizontal="center" wrapText="1"/>
    </xf>
    <xf numFmtId="193" fontId="0" fillId="0" borderId="0" xfId="0" applyNumberFormat="1" applyFill="1" applyBorder="1" applyAlignment="1">
      <alignment horizontal="center" wrapText="1"/>
    </xf>
    <xf numFmtId="0" fontId="15" fillId="0" borderId="0" xfId="0" applyFont="1" applyBorder="1" applyAlignment="1">
      <alignment horizontal="justify" wrapText="1"/>
    </xf>
    <xf numFmtId="193" fontId="4" fillId="0" borderId="0" xfId="0" applyNumberFormat="1" applyFont="1" applyFill="1" applyBorder="1" applyAlignment="1">
      <alignment horizontal="center" wrapText="1"/>
    </xf>
    <xf numFmtId="0" fontId="21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wrapText="1"/>
    </xf>
    <xf numFmtId="193" fontId="3" fillId="0" borderId="0" xfId="0" applyNumberFormat="1" applyFont="1" applyFill="1" applyBorder="1" applyAlignment="1">
      <alignment horizontal="center" wrapText="1"/>
    </xf>
    <xf numFmtId="11" fontId="15" fillId="0" borderId="0" xfId="0" applyNumberFormat="1" applyFont="1" applyBorder="1" applyAlignment="1">
      <alignment vertical="top" wrapText="1"/>
    </xf>
    <xf numFmtId="0" fontId="22" fillId="0" borderId="0" xfId="0" applyFont="1" applyBorder="1" applyAlignment="1">
      <alignment horizontal="justify" wrapText="1"/>
    </xf>
    <xf numFmtId="11" fontId="18" fillId="0" borderId="0" xfId="0" applyNumberFormat="1" applyFont="1" applyBorder="1" applyAlignment="1">
      <alignment vertical="top" wrapText="1"/>
    </xf>
    <xf numFmtId="11" fontId="23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left" vertical="center"/>
    </xf>
    <xf numFmtId="187" fontId="0" fillId="0" borderId="0" xfId="60" applyAlignment="1">
      <alignment/>
    </xf>
    <xf numFmtId="49" fontId="0" fillId="32" borderId="10" xfId="0" applyNumberFormat="1" applyFont="1" applyFill="1" applyBorder="1" applyAlignment="1">
      <alignment horizontal="center" vertical="center" shrinkToFit="1"/>
    </xf>
    <xf numFmtId="2" fontId="5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wrapText="1"/>
    </xf>
    <xf numFmtId="2" fontId="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wrapText="1"/>
    </xf>
    <xf numFmtId="188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187" fontId="0" fillId="0" borderId="0" xfId="60" applyFont="1" applyAlignment="1">
      <alignment/>
    </xf>
    <xf numFmtId="0" fontId="7" fillId="0" borderId="12" xfId="0" applyFont="1" applyBorder="1" applyAlignment="1">
      <alignment/>
    </xf>
    <xf numFmtId="193" fontId="7" fillId="0" borderId="12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justify" wrapText="1"/>
    </xf>
    <xf numFmtId="0" fontId="30" fillId="0" borderId="10" xfId="0" applyFont="1" applyBorder="1" applyAlignment="1">
      <alignment horizontal="justify" wrapText="1"/>
    </xf>
    <xf numFmtId="0" fontId="30" fillId="0" borderId="10" xfId="0" applyFont="1" applyBorder="1" applyAlignment="1">
      <alignment horizontal="justify" vertical="top" wrapText="1"/>
    </xf>
    <xf numFmtId="0" fontId="30" fillId="0" borderId="10" xfId="0" applyFont="1" applyBorder="1" applyAlignment="1">
      <alignment horizontal="justify" vertical="center" wrapText="1"/>
    </xf>
    <xf numFmtId="0" fontId="28" fillId="0" borderId="10" xfId="0" applyFont="1" applyBorder="1" applyAlignment="1">
      <alignment horizontal="justify" vertical="center" wrapText="1"/>
    </xf>
    <xf numFmtId="0" fontId="28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25" fillId="32" borderId="10" xfId="0" applyFont="1" applyFill="1" applyBorder="1" applyAlignment="1">
      <alignment vertical="center" wrapText="1"/>
    </xf>
    <xf numFmtId="49" fontId="25" fillId="32" borderId="10" xfId="0" applyNumberFormat="1" applyFont="1" applyFill="1" applyBorder="1" applyAlignment="1">
      <alignment horizontal="center" vertical="center" wrapText="1"/>
    </xf>
    <xf numFmtId="201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wrapText="1"/>
    </xf>
    <xf numFmtId="201" fontId="25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wrapText="1"/>
    </xf>
    <xf numFmtId="201" fontId="24" fillId="0" borderId="10" xfId="0" applyNumberFormat="1" applyFont="1" applyBorder="1" applyAlignment="1">
      <alignment horizontal="center" vertical="center"/>
    </xf>
    <xf numFmtId="11" fontId="24" fillId="0" borderId="10" xfId="0" applyNumberFormat="1" applyFont="1" applyBorder="1" applyAlignment="1">
      <alignment vertical="top" wrapText="1"/>
    </xf>
    <xf numFmtId="201" fontId="24" fillId="0" borderId="10" xfId="0" applyNumberFormat="1" applyFont="1" applyFill="1" applyBorder="1" applyAlignment="1">
      <alignment horizontal="center" wrapText="1"/>
    </xf>
    <xf numFmtId="0" fontId="24" fillId="0" borderId="10" xfId="0" applyFont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center" wrapText="1"/>
    </xf>
    <xf numFmtId="201" fontId="30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justify"/>
    </xf>
    <xf numFmtId="0" fontId="24" fillId="0" borderId="10" xfId="0" applyNumberFormat="1" applyFont="1" applyBorder="1" applyAlignment="1">
      <alignment wrapText="1"/>
    </xf>
    <xf numFmtId="201" fontId="24" fillId="0" borderId="10" xfId="0" applyNumberFormat="1" applyFont="1" applyBorder="1" applyAlignment="1">
      <alignment horizontal="center"/>
    </xf>
    <xf numFmtId="11" fontId="30" fillId="0" borderId="10" xfId="0" applyNumberFormat="1" applyFont="1" applyBorder="1" applyAlignment="1">
      <alignment vertical="top" wrapText="1"/>
    </xf>
    <xf numFmtId="201" fontId="31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wrapText="1"/>
    </xf>
    <xf numFmtId="0" fontId="28" fillId="0" borderId="10" xfId="0" applyFont="1" applyBorder="1" applyAlignment="1">
      <alignment horizontal="justify" wrapText="1"/>
    </xf>
    <xf numFmtId="0" fontId="25" fillId="32" borderId="13" xfId="0" applyFont="1" applyFill="1" applyBorder="1" applyAlignment="1">
      <alignment horizontal="left" vertical="center" wrapText="1"/>
    </xf>
    <xf numFmtId="49" fontId="25" fillId="32" borderId="13" xfId="0" applyNumberFormat="1" applyFont="1" applyFill="1" applyBorder="1" applyAlignment="1">
      <alignment horizontal="center" vertical="center" wrapText="1"/>
    </xf>
    <xf numFmtId="201" fontId="25" fillId="0" borderId="13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center" wrapText="1"/>
    </xf>
    <xf numFmtId="201" fontId="24" fillId="0" borderId="10" xfId="0" applyNumberFormat="1" applyFont="1" applyFill="1" applyBorder="1" applyAlignment="1">
      <alignment horizontal="center" vertical="center" wrapText="1"/>
    </xf>
    <xf numFmtId="201" fontId="30" fillId="0" borderId="10" xfId="0" applyNumberFormat="1" applyFont="1" applyFill="1" applyBorder="1" applyAlignment="1">
      <alignment horizontal="center" wrapText="1"/>
    </xf>
    <xf numFmtId="0" fontId="24" fillId="0" borderId="10" xfId="0" applyNumberFormat="1" applyFont="1" applyBorder="1" applyAlignment="1">
      <alignment vertical="top" wrapText="1"/>
    </xf>
    <xf numFmtId="0" fontId="30" fillId="0" borderId="10" xfId="0" applyFont="1" applyBorder="1" applyAlignment="1">
      <alignment horizontal="justify"/>
    </xf>
    <xf numFmtId="49" fontId="24" fillId="0" borderId="10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left" vertical="center"/>
    </xf>
    <xf numFmtId="49" fontId="30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201" fontId="28" fillId="0" borderId="10" xfId="0" applyNumberFormat="1" applyFont="1" applyFill="1" applyBorder="1" applyAlignment="1">
      <alignment horizontal="center" wrapText="1"/>
    </xf>
    <xf numFmtId="49" fontId="25" fillId="0" borderId="10" xfId="0" applyNumberFormat="1" applyFont="1" applyBorder="1" applyAlignment="1">
      <alignment horizontal="center" vertical="center" wrapText="1"/>
    </xf>
    <xf numFmtId="201" fontId="25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vertical="center"/>
    </xf>
    <xf numFmtId="11" fontId="25" fillId="0" borderId="10" xfId="0" applyNumberFormat="1" applyFont="1" applyBorder="1" applyAlignment="1">
      <alignment vertical="top" wrapText="1"/>
    </xf>
    <xf numFmtId="2" fontId="30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188" fontId="2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88" fontId="28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88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left" vertical="center" wrapText="1"/>
    </xf>
    <xf numFmtId="188" fontId="29" fillId="0" borderId="10" xfId="0" applyNumberFormat="1" applyFont="1" applyBorder="1" applyAlignment="1">
      <alignment horizontal="center" vertical="center" wrapText="1"/>
    </xf>
    <xf numFmtId="188" fontId="31" fillId="0" borderId="10" xfId="0" applyNumberFormat="1" applyFont="1" applyBorder="1" applyAlignment="1">
      <alignment horizontal="center" vertical="center" wrapText="1"/>
    </xf>
    <xf numFmtId="188" fontId="32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left" vertical="top" wrapText="1"/>
    </xf>
    <xf numFmtId="188" fontId="30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01" fontId="25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justify" vertical="top" wrapText="1"/>
    </xf>
    <xf numFmtId="0" fontId="25" fillId="33" borderId="10" xfId="0" applyFont="1" applyFill="1" applyBorder="1" applyAlignment="1">
      <alignment horizontal="justify" wrapText="1"/>
    </xf>
    <xf numFmtId="49" fontId="24" fillId="33" borderId="10" xfId="0" applyNumberFormat="1" applyFont="1" applyFill="1" applyBorder="1" applyAlignment="1">
      <alignment horizontal="center" vertical="center"/>
    </xf>
    <xf numFmtId="201" fontId="24" fillId="33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top"/>
    </xf>
    <xf numFmtId="0" fontId="25" fillId="32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vertical="justify"/>
    </xf>
    <xf numFmtId="0" fontId="1" fillId="0" borderId="10" xfId="0" applyFont="1" applyBorder="1" applyAlignment="1">
      <alignment horizontal="center" wrapText="1"/>
    </xf>
    <xf numFmtId="2" fontId="24" fillId="33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 wrapText="1"/>
    </xf>
    <xf numFmtId="201" fontId="28" fillId="0" borderId="10" xfId="0" applyNumberFormat="1" applyFont="1" applyBorder="1" applyAlignment="1">
      <alignment horizontal="center"/>
    </xf>
    <xf numFmtId="201" fontId="25" fillId="0" borderId="10" xfId="0" applyNumberFormat="1" applyFont="1" applyBorder="1" applyAlignment="1">
      <alignment horizontal="center"/>
    </xf>
    <xf numFmtId="201" fontId="3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01" fontId="32" fillId="0" borderId="10" xfId="0" applyNumberFormat="1" applyFont="1" applyBorder="1" applyAlignment="1">
      <alignment horizontal="center"/>
    </xf>
    <xf numFmtId="201" fontId="31" fillId="0" borderId="10" xfId="0" applyNumberFormat="1" applyFont="1" applyBorder="1" applyAlignment="1">
      <alignment horizontal="center"/>
    </xf>
    <xf numFmtId="201" fontId="33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201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2" fontId="30" fillId="0" borderId="10" xfId="0" applyNumberFormat="1" applyFont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wrapText="1"/>
    </xf>
    <xf numFmtId="2" fontId="24" fillId="0" borderId="10" xfId="0" applyNumberFormat="1" applyFont="1" applyFill="1" applyBorder="1" applyAlignment="1">
      <alignment horizontal="center" wrapText="1"/>
    </xf>
    <xf numFmtId="2" fontId="25" fillId="0" borderId="10" xfId="0" applyNumberFormat="1" applyFont="1" applyFill="1" applyBorder="1" applyAlignment="1">
      <alignment horizont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wrapText="1"/>
    </xf>
    <xf numFmtId="193" fontId="1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93" fontId="1" fillId="0" borderId="19" xfId="0" applyNumberFormat="1" applyFont="1" applyBorder="1" applyAlignment="1">
      <alignment horizontal="center" vertical="top" wrapText="1"/>
    </xf>
    <xf numFmtId="200" fontId="8" fillId="0" borderId="10" xfId="0" applyNumberFormat="1" applyFont="1" applyFill="1" applyBorder="1" applyAlignment="1">
      <alignment horizontal="center" vertical="top" wrapText="1"/>
    </xf>
    <xf numFmtId="200" fontId="1" fillId="0" borderId="10" xfId="0" applyNumberFormat="1" applyFont="1" applyFill="1" applyBorder="1" applyAlignment="1">
      <alignment horizontal="center" vertical="top" wrapText="1"/>
    </xf>
    <xf numFmtId="0" fontId="35" fillId="0" borderId="20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top"/>
    </xf>
    <xf numFmtId="200" fontId="1" fillId="0" borderId="22" xfId="0" applyNumberFormat="1" applyFont="1" applyFill="1" applyBorder="1" applyAlignment="1">
      <alignment horizontal="center" vertical="top" wrapText="1"/>
    </xf>
    <xf numFmtId="2" fontId="28" fillId="0" borderId="10" xfId="0" applyNumberFormat="1" applyFont="1" applyBorder="1" applyAlignment="1">
      <alignment horizontal="center" wrapText="1"/>
    </xf>
    <xf numFmtId="2" fontId="30" fillId="0" borderId="10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193" fontId="1" fillId="0" borderId="10" xfId="0" applyNumberFormat="1" applyFont="1" applyBorder="1" applyAlignment="1">
      <alignment horizontal="center" vertical="justify" wrapText="1"/>
    </xf>
    <xf numFmtId="2" fontId="8" fillId="0" borderId="10" xfId="0" applyNumberFormat="1" applyFont="1" applyFill="1" applyBorder="1" applyAlignment="1">
      <alignment horizontal="center" vertical="justify" wrapText="1"/>
    </xf>
    <xf numFmtId="2" fontId="1" fillId="0" borderId="10" xfId="0" applyNumberFormat="1" applyFont="1" applyFill="1" applyBorder="1" applyAlignment="1">
      <alignment horizontal="center" vertical="justify" wrapText="1"/>
    </xf>
    <xf numFmtId="2" fontId="0" fillId="0" borderId="24" xfId="0" applyNumberFormat="1" applyBorder="1" applyAlignment="1">
      <alignment horizontal="center" vertical="justify" wrapText="1"/>
    </xf>
    <xf numFmtId="2" fontId="0" fillId="0" borderId="25" xfId="0" applyNumberFormat="1" applyBorder="1" applyAlignment="1">
      <alignment horizontal="center" vertical="justify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left" wrapText="1"/>
    </xf>
    <xf numFmtId="0" fontId="34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F3" sqref="F3:H3"/>
    </sheetView>
  </sheetViews>
  <sheetFormatPr defaultColWidth="9.140625" defaultRowHeight="12.75"/>
  <cols>
    <col min="1" max="1" width="4.28125" style="0" customWidth="1"/>
    <col min="2" max="2" width="11.421875" style="0" customWidth="1"/>
    <col min="3" max="3" width="5.7109375" style="0" customWidth="1"/>
    <col min="4" max="4" width="5.8515625" style="6" customWidth="1"/>
    <col min="5" max="5" width="56.421875" style="0" customWidth="1"/>
    <col min="6" max="6" width="11.140625" style="3" customWidth="1"/>
    <col min="7" max="7" width="11.421875" style="0" customWidth="1"/>
    <col min="8" max="8" width="11.28125" style="0" customWidth="1"/>
  </cols>
  <sheetData>
    <row r="1" spans="4:8" ht="15.75">
      <c r="D1" s="10"/>
      <c r="E1" s="184" t="s">
        <v>227</v>
      </c>
      <c r="F1" s="234" t="s">
        <v>230</v>
      </c>
      <c r="G1" s="234"/>
      <c r="H1" s="234"/>
    </row>
    <row r="2" spans="4:8" ht="45.75" customHeight="1">
      <c r="D2" s="13" t="s">
        <v>228</v>
      </c>
      <c r="E2" s="13"/>
      <c r="F2" s="235" t="s">
        <v>250</v>
      </c>
      <c r="G2" s="235"/>
      <c r="H2" s="235"/>
    </row>
    <row r="3" spans="4:8" ht="15.75" customHeight="1">
      <c r="D3" s="13" t="s">
        <v>229</v>
      </c>
      <c r="E3" s="13"/>
      <c r="F3" s="236" t="s">
        <v>255</v>
      </c>
      <c r="G3" s="236"/>
      <c r="H3" s="236"/>
    </row>
    <row r="4" spans="4:6" ht="15.75" customHeight="1">
      <c r="D4" s="7"/>
      <c r="E4" s="233"/>
      <c r="F4" s="233"/>
    </row>
    <row r="5" spans="1:8" ht="29.25" customHeight="1">
      <c r="A5" s="232" t="s">
        <v>157</v>
      </c>
      <c r="B5" s="232"/>
      <c r="C5" s="232"/>
      <c r="D5" s="232"/>
      <c r="E5" s="232"/>
      <c r="F5" s="232"/>
      <c r="G5" s="232"/>
      <c r="H5" s="232"/>
    </row>
    <row r="6" spans="1:8" ht="15" customHeight="1">
      <c r="A6" s="231" t="s">
        <v>103</v>
      </c>
      <c r="B6" s="231"/>
      <c r="C6" s="231"/>
      <c r="D6" s="231"/>
      <c r="E6" s="231"/>
      <c r="F6" s="231"/>
      <c r="G6" s="231"/>
      <c r="H6" s="231"/>
    </row>
    <row r="7" spans="1:8" ht="15" customHeight="1">
      <c r="A7" s="231" t="s">
        <v>176</v>
      </c>
      <c r="B7" s="231"/>
      <c r="C7" s="231"/>
      <c r="D7" s="231"/>
      <c r="E7" s="231"/>
      <c r="F7" s="231"/>
      <c r="G7" s="231"/>
      <c r="H7" s="231"/>
    </row>
    <row r="8" spans="4:6" ht="15" customHeight="1">
      <c r="D8" s="231"/>
      <c r="E8" s="231"/>
      <c r="F8" s="231"/>
    </row>
    <row r="9" spans="1:8" ht="77.25" customHeight="1">
      <c r="A9" s="230" t="s">
        <v>215</v>
      </c>
      <c r="B9" s="230"/>
      <c r="C9" s="230"/>
      <c r="D9" s="230"/>
      <c r="E9" s="144" t="s">
        <v>38</v>
      </c>
      <c r="F9" s="144" t="s">
        <v>26</v>
      </c>
      <c r="G9" s="144" t="s">
        <v>243</v>
      </c>
      <c r="H9" s="144" t="s">
        <v>245</v>
      </c>
    </row>
    <row r="10" spans="1:8" ht="14.25">
      <c r="A10" s="145" t="s">
        <v>46</v>
      </c>
      <c r="B10" s="146">
        <v>1000000000</v>
      </c>
      <c r="C10" s="147" t="s">
        <v>164</v>
      </c>
      <c r="D10" s="129" t="s">
        <v>46</v>
      </c>
      <c r="E10" s="80" t="s">
        <v>58</v>
      </c>
      <c r="F10" s="148">
        <f>F11+F13+F15+F26+F28</f>
        <v>742.5999999999999</v>
      </c>
      <c r="G10" s="183">
        <f>G11+G13+G15+G26+G28</f>
        <v>302.26</v>
      </c>
      <c r="H10" s="183">
        <f>G10/F10*100</f>
        <v>40.70293563156477</v>
      </c>
    </row>
    <row r="11" spans="1:8" ht="14.25">
      <c r="A11" s="145" t="s">
        <v>46</v>
      </c>
      <c r="B11" s="146">
        <v>1010000000</v>
      </c>
      <c r="C11" s="147" t="s">
        <v>164</v>
      </c>
      <c r="D11" s="129" t="s">
        <v>46</v>
      </c>
      <c r="E11" s="80" t="s">
        <v>39</v>
      </c>
      <c r="F11" s="148">
        <f>F12</f>
        <v>216.4</v>
      </c>
      <c r="G11" s="183">
        <f>G12</f>
        <v>105.79</v>
      </c>
      <c r="H11" s="183">
        <f>H12</f>
        <v>48.88632162661738</v>
      </c>
    </row>
    <row r="12" spans="1:8" ht="15">
      <c r="A12" s="149" t="s">
        <v>46</v>
      </c>
      <c r="B12" s="150">
        <v>1010200001</v>
      </c>
      <c r="C12" s="17" t="s">
        <v>164</v>
      </c>
      <c r="D12" s="118" t="s">
        <v>21</v>
      </c>
      <c r="E12" s="81" t="s">
        <v>40</v>
      </c>
      <c r="F12" s="148">
        <v>216.4</v>
      </c>
      <c r="G12" s="180">
        <v>105.79</v>
      </c>
      <c r="H12" s="180">
        <f>G12/F12*100</f>
        <v>48.88632162661738</v>
      </c>
    </row>
    <row r="13" spans="1:8" ht="42.75">
      <c r="A13" s="151" t="s">
        <v>46</v>
      </c>
      <c r="B13" s="152">
        <v>1030000000</v>
      </c>
      <c r="C13" s="151" t="s">
        <v>164</v>
      </c>
      <c r="D13" s="129" t="s">
        <v>46</v>
      </c>
      <c r="E13" s="82" t="s">
        <v>216</v>
      </c>
      <c r="F13" s="148">
        <f>F14</f>
        <v>418.9</v>
      </c>
      <c r="G13" s="183">
        <f>G14</f>
        <v>170.8</v>
      </c>
      <c r="H13" s="183">
        <f>H14</f>
        <v>40.77345428503224</v>
      </c>
    </row>
    <row r="14" spans="1:8" ht="30">
      <c r="A14" s="149" t="s">
        <v>46</v>
      </c>
      <c r="B14" s="150">
        <v>1030200001</v>
      </c>
      <c r="C14" s="149" t="s">
        <v>164</v>
      </c>
      <c r="D14" s="118" t="s">
        <v>21</v>
      </c>
      <c r="E14" s="83" t="s">
        <v>217</v>
      </c>
      <c r="F14" s="153">
        <v>418.9</v>
      </c>
      <c r="G14" s="180">
        <v>170.8</v>
      </c>
      <c r="H14" s="180">
        <f>G14/F14*100</f>
        <v>40.77345428503224</v>
      </c>
    </row>
    <row r="15" spans="1:8" s="21" customFormat="1" ht="14.25">
      <c r="A15" s="145" t="s">
        <v>46</v>
      </c>
      <c r="B15" s="146">
        <v>1060000000</v>
      </c>
      <c r="C15" s="145" t="s">
        <v>164</v>
      </c>
      <c r="D15" s="129" t="s">
        <v>46</v>
      </c>
      <c r="E15" s="84" t="s">
        <v>41</v>
      </c>
      <c r="F15" s="154">
        <f>F16+F17</f>
        <v>87</v>
      </c>
      <c r="G15" s="183">
        <f>G16+G17</f>
        <v>11.2</v>
      </c>
      <c r="H15" s="183">
        <f>H16+H17</f>
        <v>902.5142857142857</v>
      </c>
    </row>
    <row r="16" spans="1:8" s="20" customFormat="1" ht="21" customHeight="1">
      <c r="A16" s="149" t="s">
        <v>46</v>
      </c>
      <c r="B16" s="155">
        <v>1060100000</v>
      </c>
      <c r="C16" s="156" t="s">
        <v>164</v>
      </c>
      <c r="D16" s="118" t="s">
        <v>21</v>
      </c>
      <c r="E16" s="83" t="s">
        <v>42</v>
      </c>
      <c r="F16" s="154">
        <v>62</v>
      </c>
      <c r="G16" s="181">
        <v>7</v>
      </c>
      <c r="H16" s="181">
        <f>F16/G16*100</f>
        <v>885.7142857142858</v>
      </c>
    </row>
    <row r="17" spans="1:8" s="21" customFormat="1" ht="12.75" customHeight="1">
      <c r="A17" s="145" t="s">
        <v>46</v>
      </c>
      <c r="B17" s="146">
        <v>1060600000</v>
      </c>
      <c r="C17" s="145" t="s">
        <v>164</v>
      </c>
      <c r="D17" s="129" t="s">
        <v>22</v>
      </c>
      <c r="E17" s="84" t="s">
        <v>59</v>
      </c>
      <c r="F17" s="148">
        <f>F18</f>
        <v>25</v>
      </c>
      <c r="G17" s="183">
        <f>G18</f>
        <v>4.2</v>
      </c>
      <c r="H17" s="183">
        <f>H18</f>
        <v>16.8</v>
      </c>
    </row>
    <row r="18" spans="1:8" s="20" customFormat="1" ht="15">
      <c r="A18" s="149" t="s">
        <v>46</v>
      </c>
      <c r="B18" s="155">
        <v>1060604000</v>
      </c>
      <c r="C18" s="156" t="s">
        <v>164</v>
      </c>
      <c r="D18" s="118" t="s">
        <v>21</v>
      </c>
      <c r="E18" s="85" t="s">
        <v>162</v>
      </c>
      <c r="F18" s="157">
        <v>25</v>
      </c>
      <c r="G18" s="181">
        <v>4.2</v>
      </c>
      <c r="H18" s="182">
        <f>G18/F18*100</f>
        <v>16.8</v>
      </c>
    </row>
    <row r="19" spans="1:8" ht="90" hidden="1">
      <c r="A19" s="149" t="s">
        <v>14</v>
      </c>
      <c r="B19" s="150"/>
      <c r="C19" s="149"/>
      <c r="D19" s="127" t="s">
        <v>220</v>
      </c>
      <c r="E19" s="158" t="s">
        <v>163</v>
      </c>
      <c r="F19" s="159">
        <f>F20</f>
        <v>0</v>
      </c>
      <c r="G19" s="181"/>
      <c r="H19" s="182"/>
    </row>
    <row r="20" spans="1:8" ht="90" hidden="1">
      <c r="A20" s="149" t="s">
        <v>15</v>
      </c>
      <c r="B20" s="150"/>
      <c r="C20" s="149"/>
      <c r="D20" s="116" t="s">
        <v>221</v>
      </c>
      <c r="E20" s="86" t="s">
        <v>222</v>
      </c>
      <c r="F20" s="160">
        <f>F21</f>
        <v>0</v>
      </c>
      <c r="G20" s="181"/>
      <c r="H20" s="182"/>
    </row>
    <row r="21" spans="1:8" ht="90" hidden="1">
      <c r="A21" s="149" t="s">
        <v>16</v>
      </c>
      <c r="B21" s="150"/>
      <c r="C21" s="149"/>
      <c r="D21" s="116" t="s">
        <v>223</v>
      </c>
      <c r="E21" s="87" t="s">
        <v>222</v>
      </c>
      <c r="F21" s="161">
        <v>0</v>
      </c>
      <c r="G21" s="181"/>
      <c r="H21" s="182"/>
    </row>
    <row r="22" spans="1:8" ht="0.75" customHeight="1" hidden="1">
      <c r="A22" s="149" t="s">
        <v>17</v>
      </c>
      <c r="B22" s="150"/>
      <c r="C22" s="149"/>
      <c r="D22" s="127" t="s">
        <v>224</v>
      </c>
      <c r="E22" s="82" t="s">
        <v>0</v>
      </c>
      <c r="F22" s="159">
        <f>F25</f>
        <v>0</v>
      </c>
      <c r="G22" s="181"/>
      <c r="H22" s="182"/>
    </row>
    <row r="23" spans="1:8" ht="2.25" customHeight="1" hidden="1">
      <c r="A23" s="149" t="s">
        <v>18</v>
      </c>
      <c r="B23" s="150"/>
      <c r="C23" s="149"/>
      <c r="D23" s="118" t="s">
        <v>1</v>
      </c>
      <c r="E23" s="83" t="s">
        <v>60</v>
      </c>
      <c r="F23" s="160">
        <f>F25</f>
        <v>0</v>
      </c>
      <c r="G23" s="181"/>
      <c r="H23" s="182"/>
    </row>
    <row r="24" spans="1:8" ht="90" hidden="1">
      <c r="A24" s="149" t="s">
        <v>19</v>
      </c>
      <c r="B24" s="150"/>
      <c r="C24" s="149"/>
      <c r="D24" s="116" t="s">
        <v>9</v>
      </c>
      <c r="E24" s="88" t="s">
        <v>10</v>
      </c>
      <c r="F24" s="160">
        <f>F25</f>
        <v>0</v>
      </c>
      <c r="G24" s="181"/>
      <c r="H24" s="182"/>
    </row>
    <row r="25" spans="1:8" ht="90" hidden="1">
      <c r="A25" s="149" t="s">
        <v>20</v>
      </c>
      <c r="B25" s="150"/>
      <c r="C25" s="149"/>
      <c r="D25" s="116" t="s">
        <v>11</v>
      </c>
      <c r="E25" s="88" t="s">
        <v>10</v>
      </c>
      <c r="F25" s="161"/>
      <c r="G25" s="181"/>
      <c r="H25" s="182"/>
    </row>
    <row r="26" spans="1:8" ht="14.25">
      <c r="A26" s="145" t="s">
        <v>46</v>
      </c>
      <c r="B26" s="146">
        <v>1080000000</v>
      </c>
      <c r="C26" s="145" t="s">
        <v>164</v>
      </c>
      <c r="D26" s="129" t="s">
        <v>46</v>
      </c>
      <c r="E26" s="82" t="s">
        <v>54</v>
      </c>
      <c r="F26" s="148">
        <f>F27</f>
        <v>4</v>
      </c>
      <c r="G26" s="183">
        <f>G27</f>
        <v>2.77</v>
      </c>
      <c r="H26" s="183">
        <f>H27</f>
        <v>69.25</v>
      </c>
    </row>
    <row r="27" spans="1:8" ht="45">
      <c r="A27" s="149" t="s">
        <v>46</v>
      </c>
      <c r="B27" s="150">
        <v>1080400001</v>
      </c>
      <c r="C27" s="149" t="s">
        <v>164</v>
      </c>
      <c r="D27" s="118" t="s">
        <v>21</v>
      </c>
      <c r="E27" s="85" t="s">
        <v>12</v>
      </c>
      <c r="F27" s="148">
        <v>4</v>
      </c>
      <c r="G27" s="182">
        <v>2.77</v>
      </c>
      <c r="H27" s="182">
        <f>G27/F27*100</f>
        <v>69.25</v>
      </c>
    </row>
    <row r="28" spans="1:8" ht="27.75" customHeight="1">
      <c r="A28" s="145" t="s">
        <v>46</v>
      </c>
      <c r="B28" s="146">
        <v>1110000000</v>
      </c>
      <c r="C28" s="145" t="s">
        <v>164</v>
      </c>
      <c r="D28" s="162" t="s">
        <v>23</v>
      </c>
      <c r="E28" s="84" t="s">
        <v>13</v>
      </c>
      <c r="F28" s="148">
        <f>F29</f>
        <v>16.3</v>
      </c>
      <c r="G28" s="183">
        <f>G29</f>
        <v>11.7</v>
      </c>
      <c r="H28" s="183">
        <f>H29</f>
        <v>71.77914110429448</v>
      </c>
    </row>
    <row r="29" spans="1:8" ht="62.25" customHeight="1">
      <c r="A29" s="149" t="s">
        <v>46</v>
      </c>
      <c r="B29" s="150">
        <v>1110500000</v>
      </c>
      <c r="C29" s="149" t="s">
        <v>164</v>
      </c>
      <c r="D29" s="163" t="s">
        <v>24</v>
      </c>
      <c r="E29" s="164" t="s">
        <v>161</v>
      </c>
      <c r="F29" s="165">
        <v>16.3</v>
      </c>
      <c r="G29" s="182">
        <v>11.7</v>
      </c>
      <c r="H29" s="182">
        <f>G29/F29*100</f>
        <v>71.77914110429448</v>
      </c>
    </row>
    <row r="30" spans="1:8" ht="14.25">
      <c r="A30" s="145" t="s">
        <v>46</v>
      </c>
      <c r="B30" s="146">
        <v>2000000000</v>
      </c>
      <c r="C30" s="145" t="s">
        <v>164</v>
      </c>
      <c r="D30" s="129" t="s">
        <v>25</v>
      </c>
      <c r="E30" s="84" t="s">
        <v>53</v>
      </c>
      <c r="F30" s="96">
        <f>F31</f>
        <v>2401</v>
      </c>
      <c r="G30" s="183">
        <f>G31</f>
        <v>1167.5</v>
      </c>
      <c r="H30" s="183">
        <f>H31</f>
        <v>48.62557267805081</v>
      </c>
    </row>
    <row r="31" spans="1:8" ht="28.5">
      <c r="A31" s="145" t="s">
        <v>46</v>
      </c>
      <c r="B31" s="146">
        <v>2020000000</v>
      </c>
      <c r="C31" s="145" t="s">
        <v>164</v>
      </c>
      <c r="D31" s="129" t="s">
        <v>25</v>
      </c>
      <c r="E31" s="84" t="s">
        <v>29</v>
      </c>
      <c r="F31" s="96">
        <f>F32+F37+F39+F35</f>
        <v>2401</v>
      </c>
      <c r="G31" s="183">
        <f>G32+G37+G39+G35</f>
        <v>1167.5</v>
      </c>
      <c r="H31" s="183">
        <f>G31/F31*100</f>
        <v>48.62557267805081</v>
      </c>
    </row>
    <row r="32" spans="1:8" ht="30">
      <c r="A32" s="145" t="s">
        <v>46</v>
      </c>
      <c r="B32" s="146">
        <v>2021500100</v>
      </c>
      <c r="C32" s="145" t="s">
        <v>164</v>
      </c>
      <c r="D32" s="127" t="s">
        <v>25</v>
      </c>
      <c r="E32" s="89" t="s">
        <v>30</v>
      </c>
      <c r="F32" s="153">
        <v>0</v>
      </c>
      <c r="G32" s="220">
        <f>G34</f>
        <v>412.7</v>
      </c>
      <c r="H32" s="220" t="e">
        <f>H34</f>
        <v>#DIV/0!</v>
      </c>
    </row>
    <row r="33" spans="1:8" ht="30">
      <c r="A33" s="149" t="s">
        <v>46</v>
      </c>
      <c r="B33" s="150">
        <v>2021500110</v>
      </c>
      <c r="C33" s="149" t="s">
        <v>164</v>
      </c>
      <c r="D33" s="116" t="s">
        <v>2</v>
      </c>
      <c r="E33" s="88" t="s">
        <v>34</v>
      </c>
      <c r="F33" s="165">
        <v>0</v>
      </c>
      <c r="G33" s="221">
        <f>G34</f>
        <v>412.7</v>
      </c>
      <c r="H33" s="221" t="e">
        <f>H34</f>
        <v>#DIV/0!</v>
      </c>
    </row>
    <row r="34" spans="1:8" ht="30">
      <c r="A34" s="149" t="s">
        <v>46</v>
      </c>
      <c r="B34" s="150">
        <v>2021500110</v>
      </c>
      <c r="C34" s="149" t="s">
        <v>164</v>
      </c>
      <c r="D34" s="116" t="s">
        <v>2</v>
      </c>
      <c r="E34" s="88" t="s">
        <v>34</v>
      </c>
      <c r="F34" s="165">
        <v>0</v>
      </c>
      <c r="G34" s="182">
        <v>412.7</v>
      </c>
      <c r="H34" s="182" t="e">
        <f>G34/F34*100</f>
        <v>#DIV/0!</v>
      </c>
    </row>
    <row r="35" spans="1:8" ht="45">
      <c r="A35" s="151" t="s">
        <v>46</v>
      </c>
      <c r="B35" s="152">
        <v>2021600100</v>
      </c>
      <c r="C35" s="151" t="s">
        <v>46</v>
      </c>
      <c r="D35" s="129" t="s">
        <v>46</v>
      </c>
      <c r="E35" s="89" t="s">
        <v>244</v>
      </c>
      <c r="F35" s="153">
        <f>F36</f>
        <v>990.4</v>
      </c>
      <c r="G35" s="153">
        <f>G36</f>
        <v>82.5</v>
      </c>
      <c r="H35" s="182">
        <f>G35/F35*100</f>
        <v>8.329967689822295</v>
      </c>
    </row>
    <row r="36" spans="1:8" ht="45">
      <c r="A36" s="149" t="s">
        <v>46</v>
      </c>
      <c r="B36" s="150">
        <v>2021600110</v>
      </c>
      <c r="C36" s="149" t="s">
        <v>46</v>
      </c>
      <c r="D36" s="116" t="s">
        <v>2</v>
      </c>
      <c r="E36" s="88" t="s">
        <v>244</v>
      </c>
      <c r="F36" s="165">
        <v>990.4</v>
      </c>
      <c r="G36" s="182">
        <v>82.5</v>
      </c>
      <c r="H36" s="182">
        <f>G36/F36*100</f>
        <v>8.329967689822295</v>
      </c>
    </row>
    <row r="37" spans="1:8" ht="15">
      <c r="A37" s="145" t="s">
        <v>46</v>
      </c>
      <c r="B37" s="146">
        <v>2024000000</v>
      </c>
      <c r="C37" s="145" t="s">
        <v>164</v>
      </c>
      <c r="D37" s="127" t="s">
        <v>2</v>
      </c>
      <c r="E37" s="90" t="s">
        <v>27</v>
      </c>
      <c r="F37" s="166">
        <f>F38</f>
        <v>1175.6</v>
      </c>
      <c r="G37" s="220">
        <f>G38</f>
        <v>594.3</v>
      </c>
      <c r="H37" s="220">
        <f>H38</f>
        <v>50.552909152773054</v>
      </c>
    </row>
    <row r="38" spans="1:8" ht="43.5" customHeight="1">
      <c r="A38" s="149" t="s">
        <v>46</v>
      </c>
      <c r="B38" s="150">
        <v>2024900000</v>
      </c>
      <c r="C38" s="149" t="s">
        <v>164</v>
      </c>
      <c r="D38" s="116" t="s">
        <v>2</v>
      </c>
      <c r="E38" s="91" t="s">
        <v>28</v>
      </c>
      <c r="F38" s="166">
        <v>1175.6</v>
      </c>
      <c r="G38" s="182">
        <v>594.3</v>
      </c>
      <c r="H38" s="182">
        <f>G38/F38*100</f>
        <v>50.552909152773054</v>
      </c>
    </row>
    <row r="39" spans="1:8" ht="30">
      <c r="A39" s="145" t="s">
        <v>46</v>
      </c>
      <c r="B39" s="146">
        <v>2023000000</v>
      </c>
      <c r="C39" s="145" t="s">
        <v>164</v>
      </c>
      <c r="D39" s="127" t="s">
        <v>2</v>
      </c>
      <c r="E39" s="90" t="s">
        <v>31</v>
      </c>
      <c r="F39" s="153">
        <f>F40</f>
        <v>235</v>
      </c>
      <c r="G39" s="220">
        <f>G40</f>
        <v>78</v>
      </c>
      <c r="H39" s="220">
        <f>H40</f>
        <v>33.191489361702125</v>
      </c>
    </row>
    <row r="40" spans="1:8" ht="45">
      <c r="A40" s="149" t="s">
        <v>46</v>
      </c>
      <c r="B40" s="150">
        <v>2023500000</v>
      </c>
      <c r="C40" s="149" t="s">
        <v>164</v>
      </c>
      <c r="D40" s="118" t="s">
        <v>2</v>
      </c>
      <c r="E40" s="92" t="s">
        <v>32</v>
      </c>
      <c r="F40" s="157">
        <v>235</v>
      </c>
      <c r="G40" s="182">
        <v>78</v>
      </c>
      <c r="H40" s="182">
        <f>G40/F40*100</f>
        <v>33.191489361702125</v>
      </c>
    </row>
    <row r="41" spans="1:8" ht="14.25">
      <c r="A41" s="167"/>
      <c r="B41" s="167"/>
      <c r="C41" s="167"/>
      <c r="D41" s="129"/>
      <c r="E41" s="80" t="s">
        <v>33</v>
      </c>
      <c r="F41" s="168">
        <f>F30+F10</f>
        <v>3143.6</v>
      </c>
      <c r="G41" s="183">
        <f>G30+G10</f>
        <v>1469.76</v>
      </c>
      <c r="H41" s="183">
        <f>G41/F41*100</f>
        <v>46.75403995419264</v>
      </c>
    </row>
  </sheetData>
  <sheetProtection/>
  <mergeCells count="9">
    <mergeCell ref="F1:H1"/>
    <mergeCell ref="F2:H2"/>
    <mergeCell ref="F3:H3"/>
    <mergeCell ref="A9:D9"/>
    <mergeCell ref="D8:F8"/>
    <mergeCell ref="A5:H5"/>
    <mergeCell ref="A6:H6"/>
    <mergeCell ref="A7:H7"/>
    <mergeCell ref="E4:F4"/>
  </mergeCells>
  <printOptions/>
  <pageMargins left="0.35433070866141736" right="0.1968503937007874" top="0.7086614173228347" bottom="0.15748031496062992" header="0.3937007874015748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D3" sqref="D3:F3"/>
    </sheetView>
  </sheetViews>
  <sheetFormatPr defaultColWidth="9.140625" defaultRowHeight="12.75"/>
  <cols>
    <col min="1" max="1" width="68.28125" style="0" customWidth="1"/>
    <col min="2" max="2" width="7.00390625" style="0" customWidth="1"/>
    <col min="3" max="3" width="7.57421875" style="0" customWidth="1"/>
    <col min="4" max="4" width="11.8515625" style="0" customWidth="1"/>
    <col min="5" max="5" width="13.00390625" style="0" customWidth="1"/>
    <col min="6" max="6" width="12.7109375" style="0" customWidth="1"/>
  </cols>
  <sheetData>
    <row r="1" spans="1:6" ht="15.75">
      <c r="A1" s="19" t="s">
        <v>232</v>
      </c>
      <c r="B1" s="19"/>
      <c r="C1" s="19"/>
      <c r="D1" s="238" t="s">
        <v>235</v>
      </c>
      <c r="E1" s="238"/>
      <c r="F1" s="238"/>
    </row>
    <row r="2" spans="1:6" ht="54" customHeight="1">
      <c r="A2" s="19" t="s">
        <v>233</v>
      </c>
      <c r="B2" s="19"/>
      <c r="C2" s="19"/>
      <c r="D2" s="235" t="s">
        <v>250</v>
      </c>
      <c r="E2" s="235"/>
      <c r="F2" s="235"/>
    </row>
    <row r="3" spans="1:6" ht="15.75">
      <c r="A3" s="13" t="s">
        <v>234</v>
      </c>
      <c r="B3" s="13"/>
      <c r="C3" s="13"/>
      <c r="D3" s="236" t="s">
        <v>254</v>
      </c>
      <c r="E3" s="236"/>
      <c r="F3" s="236"/>
    </row>
    <row r="4" spans="1:5" ht="15.75" customHeight="1">
      <c r="A4" s="233"/>
      <c r="B4" s="233"/>
      <c r="C4" s="233"/>
      <c r="D4" s="233"/>
      <c r="E4" s="2"/>
    </row>
    <row r="5" spans="1:5" ht="12.75">
      <c r="A5" s="240"/>
      <c r="B5" s="240"/>
      <c r="C5" s="240"/>
      <c r="D5" s="240"/>
      <c r="E5" s="6"/>
    </row>
    <row r="6" spans="1:6" ht="15.75">
      <c r="A6" s="237" t="s">
        <v>166</v>
      </c>
      <c r="B6" s="237"/>
      <c r="C6" s="237"/>
      <c r="D6" s="237"/>
      <c r="E6" s="237"/>
      <c r="F6" s="237"/>
    </row>
    <row r="7" spans="1:6" ht="15.75">
      <c r="A7" s="237" t="s">
        <v>61</v>
      </c>
      <c r="B7" s="237"/>
      <c r="C7" s="237"/>
      <c r="D7" s="237"/>
      <c r="E7" s="237"/>
      <c r="F7" s="237"/>
    </row>
    <row r="8" spans="1:4" ht="15.75">
      <c r="A8" s="93"/>
      <c r="B8" s="1"/>
      <c r="C8" s="1"/>
      <c r="D8" s="1"/>
    </row>
    <row r="9" spans="1:6" ht="63" customHeight="1">
      <c r="A9" s="169" t="s">
        <v>219</v>
      </c>
      <c r="B9" s="169" t="s">
        <v>80</v>
      </c>
      <c r="C9" s="118" t="s">
        <v>81</v>
      </c>
      <c r="D9" s="169" t="s">
        <v>231</v>
      </c>
      <c r="E9" s="185" t="s">
        <v>225</v>
      </c>
      <c r="F9" s="185" t="s">
        <v>226</v>
      </c>
    </row>
    <row r="10" spans="1:6" ht="12.75" customHeight="1">
      <c r="A10" s="170" t="s">
        <v>218</v>
      </c>
      <c r="B10" s="129" t="s">
        <v>78</v>
      </c>
      <c r="C10" s="129" t="s">
        <v>78</v>
      </c>
      <c r="D10" s="96">
        <f>D11+D16+D18+D21+D25++D31+D28</f>
        <v>3361.2000000000003</v>
      </c>
      <c r="E10" s="96">
        <f>E11+E16+E18+E21+E25++E31+E28</f>
        <v>1656.17</v>
      </c>
      <c r="F10" s="189">
        <f>E10/D10*100</f>
        <v>49.2731762465786</v>
      </c>
    </row>
    <row r="11" spans="1:6" ht="15">
      <c r="A11" s="82" t="s">
        <v>3</v>
      </c>
      <c r="B11" s="131" t="s">
        <v>77</v>
      </c>
      <c r="C11" s="131" t="s">
        <v>78</v>
      </c>
      <c r="D11" s="100">
        <f>D12+D13+D15+D14</f>
        <v>2293.4</v>
      </c>
      <c r="E11" s="100">
        <f>E12+E13+E15+E14</f>
        <v>1141.77</v>
      </c>
      <c r="F11" s="180">
        <f>E11/D11*100</f>
        <v>49.78503531874073</v>
      </c>
    </row>
    <row r="12" spans="1:6" ht="30">
      <c r="A12" s="85" t="s">
        <v>165</v>
      </c>
      <c r="B12" s="131" t="s">
        <v>77</v>
      </c>
      <c r="C12" s="131" t="s">
        <v>87</v>
      </c>
      <c r="D12" s="100">
        <v>574.3</v>
      </c>
      <c r="E12" s="180">
        <v>287.95</v>
      </c>
      <c r="F12" s="180">
        <f>E12/D12*100</f>
        <v>50.1393000174125</v>
      </c>
    </row>
    <row r="13" spans="1:6" ht="45">
      <c r="A13" s="171" t="s">
        <v>88</v>
      </c>
      <c r="B13" s="131" t="s">
        <v>77</v>
      </c>
      <c r="C13" s="131" t="s">
        <v>66</v>
      </c>
      <c r="D13" s="100">
        <v>1662</v>
      </c>
      <c r="E13" s="180">
        <v>824.92</v>
      </c>
      <c r="F13" s="180">
        <f>E13/D13*100</f>
        <v>49.63417569193742</v>
      </c>
    </row>
    <row r="14" spans="1:6" ht="15">
      <c r="A14" s="82" t="s">
        <v>4</v>
      </c>
      <c r="B14" s="131" t="s">
        <v>77</v>
      </c>
      <c r="C14" s="131" t="s">
        <v>89</v>
      </c>
      <c r="D14" s="100">
        <v>1</v>
      </c>
      <c r="E14" s="180"/>
      <c r="F14" s="180"/>
    </row>
    <row r="15" spans="1:6" ht="15">
      <c r="A15" s="85" t="s">
        <v>57</v>
      </c>
      <c r="B15" s="131" t="s">
        <v>77</v>
      </c>
      <c r="C15" s="131" t="s">
        <v>90</v>
      </c>
      <c r="D15" s="100">
        <v>56.1</v>
      </c>
      <c r="E15" s="180">
        <v>28.9</v>
      </c>
      <c r="F15" s="180">
        <f>E15/D15*100</f>
        <v>51.515151515151516</v>
      </c>
    </row>
    <row r="16" spans="1:6" ht="15">
      <c r="A16" s="172" t="s">
        <v>5</v>
      </c>
      <c r="B16" s="173" t="s">
        <v>87</v>
      </c>
      <c r="C16" s="173" t="s">
        <v>78</v>
      </c>
      <c r="D16" s="174">
        <f>D17</f>
        <v>235</v>
      </c>
      <c r="E16" s="186">
        <f>E17</f>
        <v>78</v>
      </c>
      <c r="F16" s="186">
        <f>F17</f>
        <v>33.191489361702125</v>
      </c>
    </row>
    <row r="17" spans="1:6" ht="15">
      <c r="A17" s="85" t="s">
        <v>49</v>
      </c>
      <c r="B17" s="131" t="s">
        <v>87</v>
      </c>
      <c r="C17" s="131" t="s">
        <v>91</v>
      </c>
      <c r="D17" s="100">
        <v>235</v>
      </c>
      <c r="E17" s="180">
        <v>78</v>
      </c>
      <c r="F17" s="180">
        <f>E17/D17*100</f>
        <v>33.191489361702125</v>
      </c>
    </row>
    <row r="18" spans="1:6" ht="13.5" customHeight="1" hidden="1">
      <c r="A18" s="86" t="s">
        <v>209</v>
      </c>
      <c r="B18" s="131" t="s">
        <v>91</v>
      </c>
      <c r="C18" s="131" t="s">
        <v>78</v>
      </c>
      <c r="D18" s="110">
        <f>D19+D20</f>
        <v>0</v>
      </c>
      <c r="E18" s="180"/>
      <c r="F18" s="180"/>
    </row>
    <row r="19" spans="1:6" ht="12.75" customHeight="1" hidden="1">
      <c r="A19" s="81" t="s">
        <v>210</v>
      </c>
      <c r="B19" s="131" t="s">
        <v>91</v>
      </c>
      <c r="C19" s="131" t="s">
        <v>203</v>
      </c>
      <c r="D19" s="110">
        <v>0</v>
      </c>
      <c r="E19" s="180"/>
      <c r="F19" s="180"/>
    </row>
    <row r="20" spans="1:6" ht="15.75" customHeight="1" hidden="1">
      <c r="A20" s="85" t="s">
        <v>92</v>
      </c>
      <c r="B20" s="131" t="s">
        <v>91</v>
      </c>
      <c r="C20" s="131" t="s">
        <v>93</v>
      </c>
      <c r="D20" s="110">
        <v>0</v>
      </c>
      <c r="E20" s="180"/>
      <c r="F20" s="180"/>
    </row>
    <row r="21" spans="1:6" ht="12" customHeight="1">
      <c r="A21" s="82" t="s">
        <v>6</v>
      </c>
      <c r="B21" s="131" t="s">
        <v>66</v>
      </c>
      <c r="C21" s="131" t="s">
        <v>78</v>
      </c>
      <c r="D21" s="100">
        <f>D23+D24+D22</f>
        <v>625</v>
      </c>
      <c r="E21" s="187">
        <f>E23+E24+E22</f>
        <v>318.3</v>
      </c>
      <c r="F21" s="187">
        <f>E21/D21*100</f>
        <v>50.928000000000004</v>
      </c>
    </row>
    <row r="22" spans="1:6" ht="12" customHeight="1" hidden="1">
      <c r="A22" s="85" t="s">
        <v>95</v>
      </c>
      <c r="B22" s="131" t="s">
        <v>66</v>
      </c>
      <c r="C22" s="131" t="s">
        <v>77</v>
      </c>
      <c r="D22" s="110">
        <v>0</v>
      </c>
      <c r="E22" s="180"/>
      <c r="F22" s="180"/>
    </row>
    <row r="23" spans="1:6" ht="15">
      <c r="A23" s="85" t="s">
        <v>69</v>
      </c>
      <c r="B23" s="131" t="s">
        <v>66</v>
      </c>
      <c r="C23" s="131" t="s">
        <v>203</v>
      </c>
      <c r="D23" s="100">
        <v>600.8</v>
      </c>
      <c r="E23" s="180">
        <v>303.2</v>
      </c>
      <c r="F23" s="180">
        <f>E23/D23*100</f>
        <v>50.466045272969374</v>
      </c>
    </row>
    <row r="24" spans="1:6" s="21" customFormat="1" ht="12.75" customHeight="1">
      <c r="A24" s="85" t="s">
        <v>64</v>
      </c>
      <c r="B24" s="131" t="s">
        <v>66</v>
      </c>
      <c r="C24" s="131" t="s">
        <v>96</v>
      </c>
      <c r="D24" s="100">
        <v>24.2</v>
      </c>
      <c r="E24" s="188">
        <v>15.1</v>
      </c>
      <c r="F24" s="188">
        <f>E24/D24*100</f>
        <v>62.396694214876035</v>
      </c>
    </row>
    <row r="25" spans="1:6" s="21" customFormat="1" ht="13.5" customHeight="1">
      <c r="A25" s="82" t="s">
        <v>7</v>
      </c>
      <c r="B25" s="131" t="s">
        <v>204</v>
      </c>
      <c r="C25" s="131" t="s">
        <v>78</v>
      </c>
      <c r="D25" s="100">
        <f>D26+D27</f>
        <v>99.4</v>
      </c>
      <c r="E25" s="187">
        <f>E26+E27</f>
        <v>63.9</v>
      </c>
      <c r="F25" s="187">
        <f>F26+F27</f>
        <v>64.28571428571428</v>
      </c>
    </row>
    <row r="26" spans="1:6" s="21" customFormat="1" ht="12.75" customHeight="1" hidden="1">
      <c r="A26" s="85" t="s">
        <v>111</v>
      </c>
      <c r="B26" s="131" t="s">
        <v>204</v>
      </c>
      <c r="C26" s="131" t="s">
        <v>87</v>
      </c>
      <c r="D26" s="100">
        <v>0</v>
      </c>
      <c r="E26" s="188"/>
      <c r="F26" s="188"/>
    </row>
    <row r="27" spans="1:6" s="21" customFormat="1" ht="12.75" customHeight="1">
      <c r="A27" s="85" t="s">
        <v>35</v>
      </c>
      <c r="B27" s="131" t="s">
        <v>204</v>
      </c>
      <c r="C27" s="131" t="s">
        <v>91</v>
      </c>
      <c r="D27" s="100">
        <v>99.4</v>
      </c>
      <c r="E27" s="188">
        <v>63.9</v>
      </c>
      <c r="F27" s="188">
        <f>E27/D27*100</f>
        <v>64.28571428571428</v>
      </c>
    </row>
    <row r="28" spans="1:6" ht="12.75" customHeight="1">
      <c r="A28" s="132" t="s">
        <v>8</v>
      </c>
      <c r="B28" s="175" t="s">
        <v>93</v>
      </c>
      <c r="C28" s="175" t="s">
        <v>78</v>
      </c>
      <c r="D28" s="100">
        <f>D29</f>
        <v>108.4</v>
      </c>
      <c r="E28" s="187">
        <f>E29</f>
        <v>54.2</v>
      </c>
      <c r="F28" s="187">
        <f>F29</f>
        <v>50</v>
      </c>
    </row>
    <row r="29" spans="1:6" ht="12.75" customHeight="1">
      <c r="A29" s="101" t="s">
        <v>213</v>
      </c>
      <c r="B29" s="175" t="s">
        <v>93</v>
      </c>
      <c r="C29" s="175" t="s">
        <v>77</v>
      </c>
      <c r="D29" s="100">
        <v>108.4</v>
      </c>
      <c r="E29" s="180">
        <v>54.2</v>
      </c>
      <c r="F29" s="180">
        <f>E29/D29*100</f>
        <v>50</v>
      </c>
    </row>
    <row r="30" spans="1:4" ht="30.75" customHeight="1">
      <c r="A30" s="22"/>
      <c r="B30" s="23"/>
      <c r="C30" s="23"/>
      <c r="D30" s="24"/>
    </row>
    <row r="31" spans="1:4" ht="12.75">
      <c r="A31" s="25"/>
      <c r="B31" s="26"/>
      <c r="C31" s="26"/>
      <c r="D31" s="27"/>
    </row>
    <row r="32" spans="1:4" ht="12.75">
      <c r="A32" s="25"/>
      <c r="B32" s="26"/>
      <c r="C32" s="26"/>
      <c r="D32" s="27"/>
    </row>
    <row r="33" spans="1:4" ht="12.75">
      <c r="A33" s="25"/>
      <c r="B33" s="26"/>
      <c r="C33" s="26"/>
      <c r="D33" s="27"/>
    </row>
    <row r="34" spans="1:4" ht="12.75">
      <c r="A34" s="25"/>
      <c r="B34" s="26"/>
      <c r="C34" s="26"/>
      <c r="D34" s="27"/>
    </row>
    <row r="35" spans="1:4" ht="12.75">
      <c r="A35" s="25"/>
      <c r="B35" s="26"/>
      <c r="C35" s="26"/>
      <c r="D35" s="28"/>
    </row>
    <row r="36" spans="1:4" ht="12.75">
      <c r="A36" s="25"/>
      <c r="B36" s="26"/>
      <c r="C36" s="26"/>
      <c r="D36" s="28"/>
    </row>
    <row r="37" spans="1:4" ht="13.5">
      <c r="A37" s="29"/>
      <c r="B37" s="30"/>
      <c r="C37" s="30"/>
      <c r="D37" s="31"/>
    </row>
    <row r="38" spans="1:4" ht="12.75">
      <c r="A38" s="25"/>
      <c r="B38" s="30"/>
      <c r="C38" s="30"/>
      <c r="D38" s="31"/>
    </row>
    <row r="39" spans="1:4" ht="12.75">
      <c r="A39" s="32"/>
      <c r="B39" s="33"/>
      <c r="C39" s="33"/>
      <c r="D39" s="24"/>
    </row>
    <row r="40" spans="1:4" ht="12.75">
      <c r="A40" s="34"/>
      <c r="B40" s="30"/>
      <c r="C40" s="30"/>
      <c r="D40" s="27"/>
    </row>
    <row r="41" spans="1:4" ht="12.75">
      <c r="A41" s="35"/>
      <c r="B41" s="30"/>
      <c r="C41" s="30"/>
      <c r="D41" s="27"/>
    </row>
    <row r="42" spans="1:4" ht="12.75">
      <c r="A42" s="32"/>
      <c r="B42" s="33"/>
      <c r="C42" s="33"/>
      <c r="D42" s="36"/>
    </row>
    <row r="43" spans="1:4" ht="12.75">
      <c r="A43" s="34"/>
      <c r="B43" s="30"/>
      <c r="C43" s="30"/>
      <c r="D43" s="31"/>
    </row>
    <row r="44" spans="1:4" ht="12.75">
      <c r="A44" s="35"/>
      <c r="B44" s="30"/>
      <c r="C44" s="30"/>
      <c r="D44" s="31"/>
    </row>
    <row r="45" spans="1:4" ht="12.75">
      <c r="A45" s="37"/>
      <c r="B45" s="33"/>
      <c r="C45" s="33"/>
      <c r="D45" s="36"/>
    </row>
    <row r="46" spans="1:4" ht="12.75">
      <c r="A46" s="38"/>
      <c r="B46" s="30"/>
      <c r="C46" s="30"/>
      <c r="D46" s="31"/>
    </row>
    <row r="47" spans="1:4" ht="12.75">
      <c r="A47" s="22"/>
      <c r="B47" s="39"/>
      <c r="C47" s="33"/>
      <c r="D47" s="36"/>
    </row>
    <row r="48" spans="1:4" ht="12.75">
      <c r="A48" s="40"/>
      <c r="B48" s="30"/>
      <c r="C48" s="30"/>
      <c r="D48" s="31"/>
    </row>
    <row r="49" spans="1:4" ht="12.75">
      <c r="A49" s="40"/>
      <c r="B49" s="30"/>
      <c r="C49" s="30"/>
      <c r="D49" s="31"/>
    </row>
    <row r="50" spans="1:4" ht="12.75">
      <c r="A50" s="35"/>
      <c r="B50" s="30"/>
      <c r="C50" s="30"/>
      <c r="D50" s="31"/>
    </row>
    <row r="51" spans="1:4" ht="12.75">
      <c r="A51" s="41"/>
      <c r="B51" s="39"/>
      <c r="C51" s="33"/>
      <c r="D51" s="36"/>
    </row>
    <row r="52" spans="1:4" ht="12.75">
      <c r="A52" s="40"/>
      <c r="B52" s="30"/>
      <c r="C52" s="30"/>
      <c r="D52" s="31"/>
    </row>
    <row r="53" spans="1:4" ht="12.75">
      <c r="A53" s="40"/>
      <c r="B53" s="30"/>
      <c r="C53" s="30"/>
      <c r="D53" s="31"/>
    </row>
    <row r="54" spans="1:4" ht="12.75">
      <c r="A54" s="35"/>
      <c r="B54" s="30"/>
      <c r="C54" s="30"/>
      <c r="D54" s="31"/>
    </row>
    <row r="55" spans="1:4" ht="12.75">
      <c r="A55" s="40"/>
      <c r="B55" s="30"/>
      <c r="C55" s="30"/>
      <c r="D55" s="31"/>
    </row>
    <row r="56" spans="1:4" ht="12.75">
      <c r="A56" s="35"/>
      <c r="B56" s="30"/>
      <c r="C56" s="30"/>
      <c r="D56" s="31"/>
    </row>
    <row r="57" spans="1:4" ht="12.75">
      <c r="A57" s="40"/>
      <c r="B57" s="30"/>
      <c r="C57" s="30"/>
      <c r="D57" s="31"/>
    </row>
    <row r="58" spans="1:4" ht="12.75">
      <c r="A58" s="35"/>
      <c r="B58" s="30"/>
      <c r="C58" s="30"/>
      <c r="D58" s="31"/>
    </row>
    <row r="59" spans="1:4" ht="12.75">
      <c r="A59" s="42"/>
      <c r="B59" s="43"/>
      <c r="C59" s="43"/>
      <c r="D59" s="44"/>
    </row>
    <row r="60" spans="1:4" ht="12.75">
      <c r="A60" s="40"/>
      <c r="B60" s="26"/>
      <c r="C60" s="26"/>
      <c r="D60" s="28"/>
    </row>
    <row r="61" spans="1:4" ht="12.75">
      <c r="A61" s="25"/>
      <c r="B61" s="26"/>
      <c r="C61" s="26"/>
      <c r="D61" s="28"/>
    </row>
    <row r="62" spans="1:4" ht="12.75">
      <c r="A62" s="45"/>
      <c r="B62" s="26"/>
      <c r="C62" s="26"/>
      <c r="D62" s="28"/>
    </row>
  </sheetData>
  <sheetProtection/>
  <mergeCells count="7">
    <mergeCell ref="A6:F6"/>
    <mergeCell ref="A7:F7"/>
    <mergeCell ref="D1:F1"/>
    <mergeCell ref="D2:F2"/>
    <mergeCell ref="D3:F3"/>
    <mergeCell ref="A5:D5"/>
    <mergeCell ref="A4:D4"/>
  </mergeCells>
  <printOptions/>
  <pageMargins left="0.7874015748031497" right="0.15748031496062992" top="0.5511811023622047" bottom="0.15748031496062992" header="0.5511811023622047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zoomScale="90" zoomScaleNormal="90" zoomScalePageLayoutView="0" workbookViewId="0" topLeftCell="A1">
      <selection activeCell="D3" sqref="D3:F3"/>
    </sheetView>
  </sheetViews>
  <sheetFormatPr defaultColWidth="9.140625" defaultRowHeight="12.75"/>
  <cols>
    <col min="1" max="1" width="78.57421875" style="0" customWidth="1"/>
    <col min="2" max="2" width="15.00390625" style="0" customWidth="1"/>
    <col min="3" max="3" width="10.57421875" style="0" customWidth="1"/>
    <col min="4" max="4" width="13.7109375" style="0" customWidth="1"/>
    <col min="5" max="5" width="12.00390625" style="0" customWidth="1"/>
    <col min="6" max="6" width="12.140625" style="0" customWidth="1"/>
  </cols>
  <sheetData>
    <row r="1" spans="1:6" ht="15.75">
      <c r="A1" s="4"/>
      <c r="B1" s="19"/>
      <c r="C1" s="19"/>
      <c r="D1" s="238" t="s">
        <v>236</v>
      </c>
      <c r="E1" s="238"/>
      <c r="F1" s="238"/>
    </row>
    <row r="2" spans="1:6" ht="53.25" customHeight="1">
      <c r="A2" s="19" t="s">
        <v>102</v>
      </c>
      <c r="B2" s="19"/>
      <c r="C2" s="19"/>
      <c r="D2" s="239" t="s">
        <v>251</v>
      </c>
      <c r="E2" s="239"/>
      <c r="F2" s="239"/>
    </row>
    <row r="3" spans="1:6" ht="15.75">
      <c r="A3" s="5"/>
      <c r="B3" s="13"/>
      <c r="C3" s="13"/>
      <c r="D3" s="236" t="s">
        <v>254</v>
      </c>
      <c r="E3" s="236"/>
      <c r="F3" s="236"/>
    </row>
    <row r="4" spans="1:4" ht="15.75" customHeight="1">
      <c r="A4" s="233"/>
      <c r="B4" s="233"/>
      <c r="C4" s="233"/>
      <c r="D4" s="233"/>
    </row>
    <row r="5" spans="1:6" ht="26.25" customHeight="1">
      <c r="A5" s="241" t="s">
        <v>158</v>
      </c>
      <c r="B5" s="241"/>
      <c r="C5" s="241"/>
      <c r="D5" s="241"/>
      <c r="E5" s="241"/>
      <c r="F5" s="241"/>
    </row>
    <row r="6" spans="1:6" ht="12.75">
      <c r="A6" s="242" t="s">
        <v>52</v>
      </c>
      <c r="B6" s="242"/>
      <c r="C6" s="242"/>
      <c r="D6" s="242"/>
      <c r="E6" s="242"/>
      <c r="F6" s="242"/>
    </row>
    <row r="7" spans="1:6" ht="12.75">
      <c r="A7" s="243" t="s">
        <v>176</v>
      </c>
      <c r="B7" s="243"/>
      <c r="C7" s="243"/>
      <c r="D7" s="243"/>
      <c r="E7" s="243"/>
      <c r="F7" s="243"/>
    </row>
    <row r="8" spans="1:4" ht="12.75">
      <c r="A8" s="178"/>
      <c r="B8" s="178"/>
      <c r="C8" s="178"/>
      <c r="D8" s="178"/>
    </row>
    <row r="9" spans="1:6" ht="67.5" customHeight="1">
      <c r="A9" s="176" t="s">
        <v>43</v>
      </c>
      <c r="B9" s="176" t="s">
        <v>44</v>
      </c>
      <c r="C9" s="176" t="s">
        <v>65</v>
      </c>
      <c r="D9" s="177" t="s">
        <v>206</v>
      </c>
      <c r="E9" s="190" t="s">
        <v>243</v>
      </c>
      <c r="F9" s="190" t="s">
        <v>247</v>
      </c>
    </row>
    <row r="10" spans="1:6" ht="14.25">
      <c r="A10" s="94" t="s">
        <v>45</v>
      </c>
      <c r="B10" s="95" t="s">
        <v>112</v>
      </c>
      <c r="C10" s="95" t="s">
        <v>46</v>
      </c>
      <c r="D10" s="168">
        <f>D11</f>
        <v>3361.2000000000003</v>
      </c>
      <c r="E10" s="168">
        <f>E11</f>
        <v>1656.17</v>
      </c>
      <c r="F10" s="191">
        <f aca="true" t="shared" si="0" ref="F10:F19">E10/D10*100</f>
        <v>49.2731762465786</v>
      </c>
    </row>
    <row r="11" spans="1:6" ht="22.5" customHeight="1">
      <c r="A11" s="82" t="s">
        <v>205</v>
      </c>
      <c r="B11" s="97" t="s">
        <v>113</v>
      </c>
      <c r="C11" s="97" t="s">
        <v>46</v>
      </c>
      <c r="D11" s="195">
        <f>D12+D40+D44</f>
        <v>3361.2000000000003</v>
      </c>
      <c r="E11" s="195">
        <f>E12+E40+E44</f>
        <v>1656.17</v>
      </c>
      <c r="F11" s="191">
        <f t="shared" si="0"/>
        <v>49.2731762465786</v>
      </c>
    </row>
    <row r="12" spans="1:6" ht="15">
      <c r="A12" s="82" t="s">
        <v>208</v>
      </c>
      <c r="B12" s="99" t="s">
        <v>114</v>
      </c>
      <c r="C12" s="99" t="s">
        <v>46</v>
      </c>
      <c r="D12" s="108">
        <f>D13+D20+D22+D32+D36+D38+D34</f>
        <v>2661.0000000000005</v>
      </c>
      <c r="E12" s="108">
        <f>E13+E20+E22+E32+E36+E38+E34</f>
        <v>1289.07</v>
      </c>
      <c r="F12" s="180">
        <f t="shared" si="0"/>
        <v>48.44306651634723</v>
      </c>
    </row>
    <row r="13" spans="1:6" ht="30">
      <c r="A13" s="88" t="s">
        <v>104</v>
      </c>
      <c r="B13" s="99" t="s">
        <v>115</v>
      </c>
      <c r="C13" s="99" t="s">
        <v>46</v>
      </c>
      <c r="D13" s="108">
        <f>D14+D16</f>
        <v>2236.3</v>
      </c>
      <c r="E13" s="108">
        <f>E14+E16</f>
        <v>1112.87</v>
      </c>
      <c r="F13" s="180">
        <f t="shared" si="0"/>
        <v>49.76389572060993</v>
      </c>
    </row>
    <row r="14" spans="1:6" ht="13.5" customHeight="1">
      <c r="A14" s="85" t="s">
        <v>167</v>
      </c>
      <c r="B14" s="99" t="s">
        <v>116</v>
      </c>
      <c r="C14" s="99" t="s">
        <v>46</v>
      </c>
      <c r="D14" s="108">
        <f>D15</f>
        <v>574.3</v>
      </c>
      <c r="E14" s="108">
        <f>E15</f>
        <v>287.95</v>
      </c>
      <c r="F14" s="180">
        <f t="shared" si="0"/>
        <v>50.1393000174125</v>
      </c>
    </row>
    <row r="15" spans="1:6" ht="45">
      <c r="A15" s="101" t="s">
        <v>168</v>
      </c>
      <c r="B15" s="99" t="s">
        <v>116</v>
      </c>
      <c r="C15" s="99" t="s">
        <v>86</v>
      </c>
      <c r="D15" s="108">
        <v>574.3</v>
      </c>
      <c r="E15" s="180">
        <v>287.95</v>
      </c>
      <c r="F15" s="180">
        <f t="shared" si="0"/>
        <v>50.1393000174125</v>
      </c>
    </row>
    <row r="16" spans="1:6" ht="15">
      <c r="A16" s="85" t="s">
        <v>71</v>
      </c>
      <c r="B16" s="99" t="s">
        <v>117</v>
      </c>
      <c r="C16" s="99" t="s">
        <v>46</v>
      </c>
      <c r="D16" s="102">
        <f>D17+D18+D19</f>
        <v>1662</v>
      </c>
      <c r="E16" s="102">
        <f>E17+E18+E19</f>
        <v>824.92</v>
      </c>
      <c r="F16" s="180">
        <f t="shared" si="0"/>
        <v>49.63417569193742</v>
      </c>
    </row>
    <row r="17" spans="1:6" ht="45">
      <c r="A17" s="101" t="s">
        <v>168</v>
      </c>
      <c r="B17" s="99" t="s">
        <v>117</v>
      </c>
      <c r="C17" s="99" t="s">
        <v>86</v>
      </c>
      <c r="D17" s="102">
        <v>1231.7</v>
      </c>
      <c r="E17" s="180">
        <v>558.72</v>
      </c>
      <c r="F17" s="180">
        <f t="shared" si="0"/>
        <v>45.3616952179914</v>
      </c>
    </row>
    <row r="18" spans="1:6" ht="35.25" customHeight="1">
      <c r="A18" s="103" t="s">
        <v>169</v>
      </c>
      <c r="B18" s="99" t="s">
        <v>117</v>
      </c>
      <c r="C18" s="99" t="s">
        <v>214</v>
      </c>
      <c r="D18" s="102">
        <v>430.2</v>
      </c>
      <c r="E18" s="180">
        <v>266.14</v>
      </c>
      <c r="F18" s="180">
        <f t="shared" si="0"/>
        <v>61.864249186424914</v>
      </c>
    </row>
    <row r="19" spans="1:6" ht="15.75" customHeight="1">
      <c r="A19" s="103" t="s">
        <v>107</v>
      </c>
      <c r="B19" s="99" t="s">
        <v>117</v>
      </c>
      <c r="C19" s="99" t="s">
        <v>84</v>
      </c>
      <c r="D19" s="102">
        <v>0.1</v>
      </c>
      <c r="E19" s="179">
        <v>0.06</v>
      </c>
      <c r="F19" s="179">
        <f t="shared" si="0"/>
        <v>60</v>
      </c>
    </row>
    <row r="20" spans="1:6" s="21" customFormat="1" ht="14.25" customHeight="1">
      <c r="A20" s="86" t="s">
        <v>56</v>
      </c>
      <c r="B20" s="104" t="s">
        <v>118</v>
      </c>
      <c r="C20" s="104" t="s">
        <v>46</v>
      </c>
      <c r="D20" s="196">
        <f>D21</f>
        <v>1</v>
      </c>
      <c r="E20" s="196">
        <f>E21</f>
        <v>0</v>
      </c>
      <c r="F20" s="197"/>
    </row>
    <row r="21" spans="1:6" s="21" customFormat="1" ht="15">
      <c r="A21" s="85" t="s">
        <v>85</v>
      </c>
      <c r="B21" s="99" t="s">
        <v>119</v>
      </c>
      <c r="C21" s="99" t="s">
        <v>84</v>
      </c>
      <c r="D21" s="108">
        <v>1</v>
      </c>
      <c r="E21" s="197"/>
      <c r="F21" s="197"/>
    </row>
    <row r="22" spans="1:6" ht="30">
      <c r="A22" s="88" t="s">
        <v>170</v>
      </c>
      <c r="B22" s="104" t="s">
        <v>120</v>
      </c>
      <c r="C22" s="104" t="s">
        <v>46</v>
      </c>
      <c r="D22" s="196">
        <f>D23+D25+D27+D30+D29</f>
        <v>80.3</v>
      </c>
      <c r="E22" s="196">
        <f>E23+E25+E27+E30+E29</f>
        <v>44</v>
      </c>
      <c r="F22" s="180">
        <f>E22/D22*100</f>
        <v>54.794520547945204</v>
      </c>
    </row>
    <row r="23" spans="1:6" ht="30">
      <c r="A23" s="106" t="s">
        <v>73</v>
      </c>
      <c r="B23" s="99" t="s">
        <v>121</v>
      </c>
      <c r="C23" s="99" t="s">
        <v>46</v>
      </c>
      <c r="D23" s="108">
        <f>D24</f>
        <v>42.1</v>
      </c>
      <c r="E23" s="108">
        <f>E24</f>
        <v>21</v>
      </c>
      <c r="F23" s="180">
        <f>E23/D23*100</f>
        <v>49.8812351543943</v>
      </c>
    </row>
    <row r="24" spans="1:6" ht="15">
      <c r="A24" s="106" t="s">
        <v>50</v>
      </c>
      <c r="B24" s="99" t="s">
        <v>121</v>
      </c>
      <c r="C24" s="99" t="s">
        <v>36</v>
      </c>
      <c r="D24" s="108">
        <v>42.1</v>
      </c>
      <c r="E24" s="180">
        <v>21</v>
      </c>
      <c r="F24" s="180">
        <f>E24/D24*100</f>
        <v>49.8812351543943</v>
      </c>
    </row>
    <row r="25" spans="1:6" ht="30">
      <c r="A25" s="106" t="s">
        <v>109</v>
      </c>
      <c r="B25" s="99" t="s">
        <v>122</v>
      </c>
      <c r="C25" s="99" t="s">
        <v>46</v>
      </c>
      <c r="D25" s="108">
        <f>D26</f>
        <v>6</v>
      </c>
      <c r="E25" s="108">
        <f>E26</f>
        <v>6</v>
      </c>
      <c r="F25" s="108">
        <f>F26</f>
        <v>100</v>
      </c>
    </row>
    <row r="26" spans="1:6" ht="15">
      <c r="A26" s="106" t="s">
        <v>50</v>
      </c>
      <c r="B26" s="99" t="s">
        <v>122</v>
      </c>
      <c r="C26" s="99" t="s">
        <v>36</v>
      </c>
      <c r="D26" s="108">
        <v>6</v>
      </c>
      <c r="E26" s="202">
        <v>6</v>
      </c>
      <c r="F26" s="179">
        <f>E26/D26*100</f>
        <v>100</v>
      </c>
    </row>
    <row r="27" spans="1:6" ht="200.25" customHeight="1">
      <c r="A27" s="107" t="s">
        <v>110</v>
      </c>
      <c r="B27" s="99" t="s">
        <v>123</v>
      </c>
      <c r="C27" s="99" t="s">
        <v>46</v>
      </c>
      <c r="D27" s="108">
        <f>D28</f>
        <v>27.5</v>
      </c>
      <c r="E27" s="201">
        <f>E28</f>
        <v>13.8</v>
      </c>
      <c r="F27" s="201">
        <f>F28</f>
        <v>50.18181818181818</v>
      </c>
    </row>
    <row r="28" spans="1:6" ht="15" customHeight="1">
      <c r="A28" s="106" t="s">
        <v>50</v>
      </c>
      <c r="B28" s="99" t="s">
        <v>123</v>
      </c>
      <c r="C28" s="99" t="s">
        <v>36</v>
      </c>
      <c r="D28" s="108">
        <v>27.5</v>
      </c>
      <c r="E28" s="179">
        <v>13.8</v>
      </c>
      <c r="F28" s="180">
        <f>E28/D28*100</f>
        <v>50.18181818181818</v>
      </c>
    </row>
    <row r="29" spans="1:6" ht="15" customHeight="1">
      <c r="A29" s="106" t="s">
        <v>246</v>
      </c>
      <c r="B29" s="99" t="s">
        <v>124</v>
      </c>
      <c r="C29" s="99" t="s">
        <v>214</v>
      </c>
      <c r="D29" s="108">
        <v>3.2</v>
      </c>
      <c r="E29" s="179">
        <v>3.2</v>
      </c>
      <c r="F29" s="180">
        <f>E29/D29*100</f>
        <v>100</v>
      </c>
    </row>
    <row r="30" spans="1:6" ht="30" customHeight="1">
      <c r="A30" s="83" t="s">
        <v>74</v>
      </c>
      <c r="B30" s="99" t="s">
        <v>124</v>
      </c>
      <c r="C30" s="99" t="s">
        <v>46</v>
      </c>
      <c r="D30" s="108">
        <f>D31</f>
        <v>1.5</v>
      </c>
      <c r="E30" s="108">
        <f>E31</f>
        <v>0</v>
      </c>
      <c r="F30" s="179"/>
    </row>
    <row r="31" spans="1:6" ht="17.25" customHeight="1">
      <c r="A31" s="83" t="s">
        <v>85</v>
      </c>
      <c r="B31" s="99" t="s">
        <v>124</v>
      </c>
      <c r="C31" s="99" t="s">
        <v>84</v>
      </c>
      <c r="D31" s="108">
        <v>1.5</v>
      </c>
      <c r="E31" s="179"/>
      <c r="F31" s="179"/>
    </row>
    <row r="32" spans="1:6" ht="52.5" customHeight="1">
      <c r="A32" s="89" t="s">
        <v>171</v>
      </c>
      <c r="B32" s="193" t="s">
        <v>125</v>
      </c>
      <c r="C32" s="193" t="s">
        <v>46</v>
      </c>
      <c r="D32" s="194">
        <f>D33</f>
        <v>235</v>
      </c>
      <c r="E32" s="194">
        <f>E33</f>
        <v>78</v>
      </c>
      <c r="F32" s="189">
        <f>E32/D32*100</f>
        <v>33.191489361702125</v>
      </c>
    </row>
    <row r="33" spans="1:6" ht="48" customHeight="1">
      <c r="A33" s="101" t="s">
        <v>168</v>
      </c>
      <c r="B33" s="99" t="s">
        <v>125</v>
      </c>
      <c r="C33" s="99" t="s">
        <v>86</v>
      </c>
      <c r="D33" s="108">
        <v>235</v>
      </c>
      <c r="E33" s="180">
        <v>78</v>
      </c>
      <c r="F33" s="180">
        <f>E33/D33*100</f>
        <v>33.191489361702125</v>
      </c>
    </row>
    <row r="34" spans="1:6" ht="1.5" customHeight="1" hidden="1">
      <c r="A34" s="109" t="s">
        <v>185</v>
      </c>
      <c r="B34" s="104" t="s">
        <v>126</v>
      </c>
      <c r="C34" s="104" t="s">
        <v>46</v>
      </c>
      <c r="D34" s="198">
        <f>D35</f>
        <v>0</v>
      </c>
      <c r="E34" s="179"/>
      <c r="F34" s="179"/>
    </row>
    <row r="35" spans="1:6" ht="12.75" customHeight="1" hidden="1">
      <c r="A35" s="101" t="s">
        <v>85</v>
      </c>
      <c r="B35" s="99" t="s">
        <v>126</v>
      </c>
      <c r="C35" s="99" t="s">
        <v>84</v>
      </c>
      <c r="D35" s="199">
        <v>0</v>
      </c>
      <c r="E35" s="179"/>
      <c r="F35" s="179"/>
    </row>
    <row r="36" spans="1:6" ht="15">
      <c r="A36" s="88" t="s">
        <v>75</v>
      </c>
      <c r="B36" s="97" t="s">
        <v>127</v>
      </c>
      <c r="C36" s="97" t="s">
        <v>46</v>
      </c>
      <c r="D36" s="195">
        <f>D37</f>
        <v>108.4</v>
      </c>
      <c r="E36" s="195">
        <f>E37</f>
        <v>54.2</v>
      </c>
      <c r="F36" s="192">
        <f>E36/D36*100</f>
        <v>50</v>
      </c>
    </row>
    <row r="37" spans="1:6" ht="20.25" customHeight="1">
      <c r="A37" s="83" t="s">
        <v>83</v>
      </c>
      <c r="B37" s="99" t="s">
        <v>127</v>
      </c>
      <c r="C37" s="99" t="s">
        <v>82</v>
      </c>
      <c r="D37" s="108">
        <v>108.4</v>
      </c>
      <c r="E37" s="180">
        <v>54.2</v>
      </c>
      <c r="F37" s="179">
        <f>E37/D37*100</f>
        <v>50</v>
      </c>
    </row>
    <row r="38" spans="1:6" ht="0.75" customHeight="1">
      <c r="A38" s="111" t="s">
        <v>210</v>
      </c>
      <c r="B38" s="97" t="s">
        <v>114</v>
      </c>
      <c r="C38" s="97" t="s">
        <v>46</v>
      </c>
      <c r="D38" s="200">
        <f>D39</f>
        <v>0</v>
      </c>
      <c r="E38" s="179"/>
      <c r="F38" s="179"/>
    </row>
    <row r="39" spans="1:6" ht="34.5" customHeight="1" hidden="1">
      <c r="A39" s="85" t="s">
        <v>211</v>
      </c>
      <c r="B39" s="99" t="s">
        <v>128</v>
      </c>
      <c r="C39" s="99" t="s">
        <v>36</v>
      </c>
      <c r="D39" s="199">
        <v>0</v>
      </c>
      <c r="E39" s="179"/>
      <c r="F39" s="179"/>
    </row>
    <row r="40" spans="1:6" ht="31.5" customHeight="1">
      <c r="A40" s="112" t="s">
        <v>106</v>
      </c>
      <c r="B40" s="97" t="s">
        <v>129</v>
      </c>
      <c r="C40" s="97" t="s">
        <v>46</v>
      </c>
      <c r="D40" s="195">
        <f aca="true" t="shared" si="1" ref="D40:E42">D41</f>
        <v>600.8</v>
      </c>
      <c r="E40" s="195">
        <f t="shared" si="1"/>
        <v>303.2</v>
      </c>
      <c r="F40" s="191">
        <f>E40/D40*100</f>
        <v>50.466045272969374</v>
      </c>
    </row>
    <row r="41" spans="1:6" ht="15">
      <c r="A41" s="85" t="s">
        <v>76</v>
      </c>
      <c r="B41" s="99" t="s">
        <v>130</v>
      </c>
      <c r="C41" s="99" t="s">
        <v>46</v>
      </c>
      <c r="D41" s="108">
        <f t="shared" si="1"/>
        <v>600.8</v>
      </c>
      <c r="E41" s="108">
        <f t="shared" si="1"/>
        <v>303.2</v>
      </c>
      <c r="F41" s="180">
        <f>E41/D41*100</f>
        <v>50.466045272969374</v>
      </c>
    </row>
    <row r="42" spans="1:6" ht="15">
      <c r="A42" s="85" t="s">
        <v>200</v>
      </c>
      <c r="B42" s="99" t="s">
        <v>131</v>
      </c>
      <c r="C42" s="99" t="s">
        <v>46</v>
      </c>
      <c r="D42" s="108">
        <f t="shared" si="1"/>
        <v>600.8</v>
      </c>
      <c r="E42" s="108">
        <f t="shared" si="1"/>
        <v>303.2</v>
      </c>
      <c r="F42" s="180">
        <f>E42/D42*100</f>
        <v>50.466045272969374</v>
      </c>
    </row>
    <row r="43" spans="1:6" ht="28.5" customHeight="1">
      <c r="A43" s="103" t="s">
        <v>169</v>
      </c>
      <c r="B43" s="99" t="s">
        <v>131</v>
      </c>
      <c r="C43" s="99" t="s">
        <v>214</v>
      </c>
      <c r="D43" s="108">
        <v>600.8</v>
      </c>
      <c r="E43" s="180">
        <v>303.2</v>
      </c>
      <c r="F43" s="180">
        <f>E43/D43*100</f>
        <v>50.466045272969374</v>
      </c>
    </row>
    <row r="44" spans="1:6" ht="19.5" customHeight="1">
      <c r="A44" s="112" t="s">
        <v>105</v>
      </c>
      <c r="B44" s="97" t="s">
        <v>132</v>
      </c>
      <c r="C44" s="97" t="s">
        <v>46</v>
      </c>
      <c r="D44" s="195">
        <f>D45+D47+D49</f>
        <v>99.4</v>
      </c>
      <c r="E44" s="195">
        <f>E45+E47+E49</f>
        <v>63.9</v>
      </c>
      <c r="F44" s="195">
        <f>E44/D44*100</f>
        <v>64.28571428571428</v>
      </c>
    </row>
    <row r="45" spans="1:6" ht="13.5" customHeight="1" hidden="1">
      <c r="A45" s="86" t="s">
        <v>79</v>
      </c>
      <c r="B45" s="99" t="s">
        <v>133</v>
      </c>
      <c r="C45" s="99" t="s">
        <v>46</v>
      </c>
      <c r="D45" s="108">
        <f>D46</f>
        <v>0</v>
      </c>
      <c r="E45" s="179"/>
      <c r="F45" s="108">
        <f>F46</f>
        <v>0</v>
      </c>
    </row>
    <row r="46" spans="1:6" ht="23.25" customHeight="1" hidden="1">
      <c r="A46" s="103" t="s">
        <v>169</v>
      </c>
      <c r="B46" s="99" t="s">
        <v>97</v>
      </c>
      <c r="C46" s="99" t="s">
        <v>214</v>
      </c>
      <c r="D46" s="108">
        <v>0</v>
      </c>
      <c r="E46" s="179"/>
      <c r="F46" s="108">
        <f>F47</f>
        <v>0</v>
      </c>
    </row>
    <row r="47" spans="1:6" ht="15">
      <c r="A47" s="86" t="s">
        <v>201</v>
      </c>
      <c r="B47" s="99" t="s">
        <v>134</v>
      </c>
      <c r="C47" s="99" t="s">
        <v>46</v>
      </c>
      <c r="D47" s="108">
        <f>D48</f>
        <v>0</v>
      </c>
      <c r="E47" s="108">
        <f>E48</f>
        <v>0</v>
      </c>
      <c r="F47" s="108"/>
    </row>
    <row r="48" spans="1:6" ht="27.75" customHeight="1">
      <c r="A48" s="103" t="s">
        <v>169</v>
      </c>
      <c r="B48" s="99" t="s">
        <v>134</v>
      </c>
      <c r="C48" s="99" t="s">
        <v>214</v>
      </c>
      <c r="D48" s="108">
        <v>0</v>
      </c>
      <c r="E48" s="179"/>
      <c r="F48" s="108"/>
    </row>
    <row r="49" spans="1:6" ht="18.75" customHeight="1">
      <c r="A49" s="86" t="s">
        <v>202</v>
      </c>
      <c r="B49" s="99" t="s">
        <v>135</v>
      </c>
      <c r="C49" s="99" t="s">
        <v>46</v>
      </c>
      <c r="D49" s="108">
        <f>D50</f>
        <v>99.4</v>
      </c>
      <c r="E49" s="108">
        <f>E50</f>
        <v>63.9</v>
      </c>
      <c r="F49" s="108">
        <f>F50</f>
        <v>64.28571428571428</v>
      </c>
    </row>
    <row r="50" spans="1:6" ht="29.25" customHeight="1">
      <c r="A50" s="103" t="s">
        <v>169</v>
      </c>
      <c r="B50" s="99" t="s">
        <v>135</v>
      </c>
      <c r="C50" s="99" t="s">
        <v>214</v>
      </c>
      <c r="D50" s="108">
        <v>99.4</v>
      </c>
      <c r="E50" s="179">
        <v>63.9</v>
      </c>
      <c r="F50" s="180">
        <f>E50/D50*100</f>
        <v>64.28571428571428</v>
      </c>
    </row>
    <row r="51" spans="1:4" ht="15" customHeight="1">
      <c r="A51" s="40"/>
      <c r="B51" s="26"/>
      <c r="C51" s="26"/>
      <c r="D51" s="28"/>
    </row>
    <row r="52" spans="1:4" ht="26.25" customHeight="1">
      <c r="A52" s="25"/>
      <c r="B52" s="26"/>
      <c r="C52" s="26"/>
      <c r="D52" s="28"/>
    </row>
    <row r="53" spans="1:4" ht="33" customHeight="1">
      <c r="A53" s="45"/>
      <c r="B53" s="26"/>
      <c r="C53" s="26"/>
      <c r="D53" s="28"/>
    </row>
    <row r="54" spans="1:4" ht="15" customHeight="1">
      <c r="A54" s="22"/>
      <c r="B54" s="23"/>
      <c r="C54" s="23"/>
      <c r="D54" s="50"/>
    </row>
    <row r="55" spans="1:4" ht="24.75" customHeight="1">
      <c r="A55" s="51"/>
      <c r="B55" s="26"/>
      <c r="C55" s="26"/>
      <c r="D55" s="52"/>
    </row>
    <row r="56" spans="1:4" ht="16.5" customHeight="1">
      <c r="A56" s="40"/>
      <c r="B56" s="26"/>
      <c r="C56" s="26"/>
      <c r="D56" s="52"/>
    </row>
    <row r="57" spans="1:4" ht="15.75" customHeight="1">
      <c r="A57" s="40"/>
      <c r="B57" s="26"/>
      <c r="C57" s="26"/>
      <c r="D57" s="53"/>
    </row>
    <row r="58" spans="1:4" ht="17.25" customHeight="1">
      <c r="A58" s="40"/>
      <c r="B58" s="26"/>
      <c r="C58" s="26"/>
      <c r="D58" s="52"/>
    </row>
    <row r="59" spans="1:4" ht="11.25" customHeight="1">
      <c r="A59" s="45"/>
      <c r="B59" s="26"/>
      <c r="C59" s="26"/>
      <c r="D59" s="52"/>
    </row>
    <row r="60" spans="1:4" ht="12.75">
      <c r="A60" s="54"/>
      <c r="B60" s="23"/>
      <c r="C60" s="23"/>
      <c r="D60" s="55"/>
    </row>
    <row r="61" spans="1:4" ht="12.75">
      <c r="A61" s="40"/>
      <c r="B61" s="26"/>
      <c r="C61" s="26"/>
      <c r="D61" s="52"/>
    </row>
    <row r="62" spans="1:4" ht="12.75">
      <c r="A62" s="25"/>
      <c r="B62" s="26"/>
      <c r="C62" s="26"/>
      <c r="D62" s="53"/>
    </row>
    <row r="63" spans="1:4" ht="12.75">
      <c r="A63" s="25"/>
      <c r="B63" s="26"/>
      <c r="C63" s="26"/>
      <c r="D63" s="53"/>
    </row>
    <row r="64" spans="1:4" ht="15" customHeight="1">
      <c r="A64" s="25"/>
      <c r="B64" s="26"/>
      <c r="C64" s="26"/>
      <c r="D64" s="53"/>
    </row>
    <row r="65" spans="1:4" ht="12.75">
      <c r="A65" s="45"/>
      <c r="B65" s="26"/>
      <c r="C65" s="26"/>
      <c r="D65" s="53"/>
    </row>
    <row r="66" spans="1:4" ht="13.5">
      <c r="A66" s="56"/>
      <c r="B66" s="26"/>
      <c r="C66" s="26"/>
      <c r="D66" s="53"/>
    </row>
    <row r="67" spans="1:4" ht="12.75">
      <c r="A67" s="25"/>
      <c r="B67" s="57"/>
      <c r="C67" s="57"/>
      <c r="D67" s="52"/>
    </row>
    <row r="68" spans="1:4" ht="12.75">
      <c r="A68" s="45"/>
      <c r="B68" s="57"/>
      <c r="C68" s="57"/>
      <c r="D68" s="52"/>
    </row>
    <row r="69" spans="1:4" ht="12.75">
      <c r="A69" s="54"/>
      <c r="B69" s="23"/>
      <c r="C69" s="23"/>
      <c r="D69" s="58"/>
    </row>
    <row r="70" spans="1:4" ht="12.75">
      <c r="A70" s="22"/>
      <c r="B70" s="23"/>
      <c r="C70" s="23"/>
      <c r="D70" s="58"/>
    </row>
    <row r="71" spans="1:4" ht="12.75">
      <c r="A71" s="54"/>
      <c r="B71" s="23"/>
      <c r="C71" s="23"/>
      <c r="D71" s="58"/>
    </row>
    <row r="72" spans="1:4" ht="12.75">
      <c r="A72" s="40"/>
      <c r="B72" s="57"/>
      <c r="C72" s="57"/>
      <c r="D72" s="52"/>
    </row>
    <row r="73" spans="1:4" ht="12.75">
      <c r="A73" s="45"/>
      <c r="B73" s="57"/>
      <c r="C73" s="57"/>
      <c r="D73" s="52"/>
    </row>
    <row r="74" spans="1:4" ht="12.75">
      <c r="A74" s="54"/>
      <c r="B74" s="23"/>
      <c r="C74" s="23"/>
      <c r="D74" s="58"/>
    </row>
    <row r="75" spans="1:4" ht="12.75">
      <c r="A75" s="40"/>
      <c r="B75" s="57"/>
      <c r="C75" s="57"/>
      <c r="D75" s="52"/>
    </row>
    <row r="76" spans="1:4" ht="12.75">
      <c r="A76" s="45"/>
      <c r="B76" s="57"/>
      <c r="C76" s="57"/>
      <c r="D76" s="52"/>
    </row>
    <row r="77" spans="1:4" ht="12.75">
      <c r="A77" s="54"/>
      <c r="B77" s="23"/>
      <c r="C77" s="23"/>
      <c r="D77" s="58"/>
    </row>
    <row r="78" spans="1:4" ht="16.5" customHeight="1">
      <c r="A78" s="40"/>
      <c r="B78" s="57"/>
      <c r="C78" s="57"/>
      <c r="D78" s="52"/>
    </row>
    <row r="79" spans="1:4" ht="12.75">
      <c r="A79" s="45"/>
      <c r="B79" s="57"/>
      <c r="C79" s="57"/>
      <c r="D79" s="52"/>
    </row>
    <row r="80" spans="1:4" ht="12.75">
      <c r="A80" s="59"/>
      <c r="B80" s="23"/>
      <c r="C80" s="23"/>
      <c r="D80" s="58"/>
    </row>
    <row r="81" spans="1:4" ht="12.75">
      <c r="A81" s="59"/>
      <c r="B81" s="23"/>
      <c r="C81" s="23"/>
      <c r="D81" s="58"/>
    </row>
    <row r="82" spans="1:4" ht="15" customHeight="1">
      <c r="A82" s="60"/>
      <c r="B82" s="26"/>
      <c r="C82" s="26"/>
      <c r="D82" s="52"/>
    </row>
    <row r="83" spans="1:4" ht="12.75">
      <c r="A83" s="61"/>
      <c r="B83" s="26"/>
      <c r="C83" s="26"/>
      <c r="D83" s="53"/>
    </row>
    <row r="84" spans="1:4" ht="13.5">
      <c r="A84" s="62"/>
      <c r="B84" s="26"/>
      <c r="C84" s="26"/>
      <c r="D84" s="53"/>
    </row>
    <row r="85" spans="1:4" ht="12.75">
      <c r="A85" s="63"/>
      <c r="B85" s="26"/>
      <c r="C85" s="26"/>
      <c r="D85" s="53"/>
    </row>
    <row r="86" spans="1:4" ht="13.5">
      <c r="A86" s="62"/>
      <c r="B86" s="26"/>
      <c r="C86" s="26"/>
      <c r="D86" s="53"/>
    </row>
    <row r="87" spans="1:4" ht="15.75" hidden="1">
      <c r="A87" s="47" t="s">
        <v>70</v>
      </c>
      <c r="B87" s="48" t="s">
        <v>55</v>
      </c>
      <c r="C87" s="48" t="s">
        <v>36</v>
      </c>
      <c r="D87" s="49">
        <v>77500</v>
      </c>
    </row>
    <row r="88" spans="1:4" ht="15.75" hidden="1">
      <c r="A88" s="11" t="s">
        <v>63</v>
      </c>
      <c r="B88" s="16" t="s">
        <v>62</v>
      </c>
      <c r="C88" s="17" t="s">
        <v>46</v>
      </c>
      <c r="D88" s="18">
        <f>D89</f>
        <v>0</v>
      </c>
    </row>
    <row r="89" spans="1:4" ht="47.25" hidden="1">
      <c r="A89" s="14" t="s">
        <v>68</v>
      </c>
      <c r="B89" s="16" t="s">
        <v>67</v>
      </c>
      <c r="C89" s="8" t="s">
        <v>46</v>
      </c>
      <c r="D89" s="18">
        <f>D90</f>
        <v>0</v>
      </c>
    </row>
    <row r="90" spans="1:4" ht="15.75" hidden="1">
      <c r="A90" s="9" t="s">
        <v>37</v>
      </c>
      <c r="B90" s="16" t="s">
        <v>67</v>
      </c>
      <c r="C90" s="17" t="s">
        <v>36</v>
      </c>
      <c r="D90" s="18">
        <v>0</v>
      </c>
    </row>
  </sheetData>
  <sheetProtection/>
  <mergeCells count="7">
    <mergeCell ref="A5:F5"/>
    <mergeCell ref="A6:F6"/>
    <mergeCell ref="A7:F7"/>
    <mergeCell ref="D1:F1"/>
    <mergeCell ref="D2:F2"/>
    <mergeCell ref="D3:F3"/>
    <mergeCell ref="A4:D4"/>
  </mergeCells>
  <printOptions/>
  <pageMargins left="0.37" right="0.17" top="0.7" bottom="0.3" header="0.17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zoomScale="90" zoomScaleNormal="90" zoomScalePageLayoutView="0" workbookViewId="0" topLeftCell="A1">
      <selection activeCell="G3" sqref="G3:I3"/>
    </sheetView>
  </sheetViews>
  <sheetFormatPr defaultColWidth="9.140625" defaultRowHeight="12.75"/>
  <cols>
    <col min="1" max="1" width="59.8515625" style="0" customWidth="1"/>
    <col min="2" max="2" width="9.7109375" style="0" customWidth="1"/>
    <col min="3" max="3" width="7.8515625" style="0" customWidth="1"/>
    <col min="4" max="4" width="8.140625" style="0" bestFit="1" customWidth="1"/>
    <col min="5" max="5" width="15.00390625" style="0" customWidth="1"/>
    <col min="6" max="6" width="9.7109375" style="0" customWidth="1"/>
    <col min="7" max="8" width="11.421875" style="0" customWidth="1"/>
    <col min="9" max="9" width="10.8515625" style="0" customWidth="1"/>
  </cols>
  <sheetData>
    <row r="1" spans="1:9" ht="15.75">
      <c r="A1" s="4"/>
      <c r="B1" s="4"/>
      <c r="C1" s="4"/>
      <c r="D1" s="19"/>
      <c r="E1" s="19"/>
      <c r="F1" s="19"/>
      <c r="G1" s="238" t="s">
        <v>237</v>
      </c>
      <c r="H1" s="238"/>
      <c r="I1" s="238"/>
    </row>
    <row r="2" spans="1:9" ht="51.75" customHeight="1">
      <c r="A2" s="79" t="s">
        <v>160</v>
      </c>
      <c r="B2" s="19"/>
      <c r="C2" s="19"/>
      <c r="D2" s="19"/>
      <c r="E2" s="19"/>
      <c r="F2" s="19"/>
      <c r="G2" s="244" t="s">
        <v>251</v>
      </c>
      <c r="H2" s="244"/>
      <c r="I2" s="244"/>
    </row>
    <row r="3" spans="1:9" ht="15.75">
      <c r="A3" s="64"/>
      <c r="B3" s="64"/>
      <c r="C3" s="64"/>
      <c r="D3" s="13"/>
      <c r="E3" s="13"/>
      <c r="F3" s="13"/>
      <c r="G3" s="236" t="s">
        <v>253</v>
      </c>
      <c r="H3" s="236"/>
      <c r="I3" s="236"/>
    </row>
    <row r="4" spans="1:7" ht="15.75" customHeight="1">
      <c r="A4" s="233"/>
      <c r="B4" s="233"/>
      <c r="C4" s="233"/>
      <c r="D4" s="233"/>
      <c r="E4" s="233"/>
      <c r="F4" s="233"/>
      <c r="G4" s="233"/>
    </row>
    <row r="5" spans="1:9" ht="15.75">
      <c r="A5" s="245" t="s">
        <v>172</v>
      </c>
      <c r="B5" s="245"/>
      <c r="C5" s="245"/>
      <c r="D5" s="245"/>
      <c r="E5" s="245"/>
      <c r="F5" s="245"/>
      <c r="G5" s="245"/>
      <c r="H5" s="245"/>
      <c r="I5" s="245"/>
    </row>
    <row r="6" spans="1:9" ht="15.75">
      <c r="A6" s="245" t="s">
        <v>173</v>
      </c>
      <c r="B6" s="245"/>
      <c r="C6" s="245"/>
      <c r="D6" s="245"/>
      <c r="E6" s="245"/>
      <c r="F6" s="245"/>
      <c r="G6" s="245"/>
      <c r="H6" s="245"/>
      <c r="I6" s="245"/>
    </row>
    <row r="7" spans="1:9" ht="15.75">
      <c r="A7" s="245" t="s">
        <v>176</v>
      </c>
      <c r="B7" s="245"/>
      <c r="C7" s="245"/>
      <c r="D7" s="245"/>
      <c r="E7" s="245"/>
      <c r="F7" s="245"/>
      <c r="G7" s="245"/>
      <c r="H7" s="245"/>
      <c r="I7" s="245"/>
    </row>
    <row r="8" spans="1:5" ht="12.75">
      <c r="A8" s="242"/>
      <c r="B8" s="242"/>
      <c r="C8" s="242"/>
      <c r="D8" s="242"/>
      <c r="E8" s="242"/>
    </row>
    <row r="9" spans="1:9" ht="76.5" customHeight="1">
      <c r="A9" s="176" t="s">
        <v>43</v>
      </c>
      <c r="B9" s="176" t="s">
        <v>174</v>
      </c>
      <c r="C9" s="176" t="s">
        <v>80</v>
      </c>
      <c r="D9" s="176" t="s">
        <v>81</v>
      </c>
      <c r="E9" s="176" t="s">
        <v>44</v>
      </c>
      <c r="F9" s="176" t="s">
        <v>65</v>
      </c>
      <c r="G9" s="177" t="s">
        <v>206</v>
      </c>
      <c r="H9" s="203" t="s">
        <v>248</v>
      </c>
      <c r="I9" s="203" t="s">
        <v>245</v>
      </c>
    </row>
    <row r="10" spans="1:9" ht="27" customHeight="1">
      <c r="A10" s="113" t="s">
        <v>175</v>
      </c>
      <c r="B10" s="114" t="s">
        <v>51</v>
      </c>
      <c r="C10" s="114" t="s">
        <v>78</v>
      </c>
      <c r="D10" s="114" t="s">
        <v>78</v>
      </c>
      <c r="E10" s="114" t="s">
        <v>136</v>
      </c>
      <c r="F10" s="114" t="s">
        <v>46</v>
      </c>
      <c r="G10" s="115">
        <f>G11+G41+G46+G55+G37+G53</f>
        <v>3361.2</v>
      </c>
      <c r="H10" s="208">
        <f>H11+H41+H46+H55+H37+H53</f>
        <v>1656.17</v>
      </c>
      <c r="I10" s="180">
        <f aca="true" t="shared" si="0" ref="I10:I28">H10/G10*100</f>
        <v>49.27317624657861</v>
      </c>
    </row>
    <row r="11" spans="1:9" ht="14.25">
      <c r="A11" s="82" t="s">
        <v>47</v>
      </c>
      <c r="B11" s="97" t="s">
        <v>51</v>
      </c>
      <c r="C11" s="97" t="s">
        <v>77</v>
      </c>
      <c r="D11" s="97" t="s">
        <v>78</v>
      </c>
      <c r="E11" s="97" t="s">
        <v>136</v>
      </c>
      <c r="F11" s="97" t="s">
        <v>46</v>
      </c>
      <c r="G11" s="98">
        <f>G12+G18+G25+G29</f>
        <v>2293.4</v>
      </c>
      <c r="H11" s="209">
        <f>H12+H18+H25+H29</f>
        <v>1141.77</v>
      </c>
      <c r="I11" s="180">
        <f t="shared" si="0"/>
        <v>49.78503531874073</v>
      </c>
    </row>
    <row r="12" spans="1:9" ht="30">
      <c r="A12" s="86" t="s">
        <v>165</v>
      </c>
      <c r="B12" s="104" t="s">
        <v>51</v>
      </c>
      <c r="C12" s="104" t="s">
        <v>77</v>
      </c>
      <c r="D12" s="104" t="s">
        <v>87</v>
      </c>
      <c r="E12" s="104" t="s">
        <v>136</v>
      </c>
      <c r="F12" s="104" t="s">
        <v>46</v>
      </c>
      <c r="G12" s="105">
        <f aca="true" t="shared" si="1" ref="G12:H16">G13</f>
        <v>574.3</v>
      </c>
      <c r="H12" s="204">
        <f t="shared" si="1"/>
        <v>287.95</v>
      </c>
      <c r="I12" s="180">
        <f t="shared" si="0"/>
        <v>50.1393000174125</v>
      </c>
    </row>
    <row r="13" spans="1:9" ht="30">
      <c r="A13" s="85" t="s">
        <v>205</v>
      </c>
      <c r="B13" s="116" t="s">
        <v>51</v>
      </c>
      <c r="C13" s="116" t="s">
        <v>77</v>
      </c>
      <c r="D13" s="116" t="s">
        <v>87</v>
      </c>
      <c r="E13" s="99" t="s">
        <v>137</v>
      </c>
      <c r="F13" s="99" t="s">
        <v>46</v>
      </c>
      <c r="G13" s="100">
        <f t="shared" si="1"/>
        <v>574.3</v>
      </c>
      <c r="H13" s="187">
        <f t="shared" si="1"/>
        <v>287.95</v>
      </c>
      <c r="I13" s="180">
        <f t="shared" si="0"/>
        <v>50.1393000174125</v>
      </c>
    </row>
    <row r="14" spans="1:9" ht="13.5" customHeight="1">
      <c r="A14" s="85" t="s">
        <v>208</v>
      </c>
      <c r="B14" s="99" t="s">
        <v>51</v>
      </c>
      <c r="C14" s="99" t="s">
        <v>77</v>
      </c>
      <c r="D14" s="99" t="s">
        <v>87</v>
      </c>
      <c r="E14" s="99" t="s">
        <v>138</v>
      </c>
      <c r="F14" s="99" t="s">
        <v>46</v>
      </c>
      <c r="G14" s="100">
        <f t="shared" si="1"/>
        <v>574.3</v>
      </c>
      <c r="H14" s="187">
        <f t="shared" si="1"/>
        <v>287.95</v>
      </c>
      <c r="I14" s="180">
        <f t="shared" si="0"/>
        <v>50.1393000174125</v>
      </c>
    </row>
    <row r="15" spans="1:9" ht="30">
      <c r="A15" s="83" t="s">
        <v>104</v>
      </c>
      <c r="B15" s="117" t="s">
        <v>51</v>
      </c>
      <c r="C15" s="117" t="s">
        <v>77</v>
      </c>
      <c r="D15" s="117" t="s">
        <v>87</v>
      </c>
      <c r="E15" s="99" t="s">
        <v>139</v>
      </c>
      <c r="F15" s="99" t="s">
        <v>46</v>
      </c>
      <c r="G15" s="100">
        <f t="shared" si="1"/>
        <v>574.3</v>
      </c>
      <c r="H15" s="187">
        <f t="shared" si="1"/>
        <v>287.95</v>
      </c>
      <c r="I15" s="180">
        <f t="shared" si="0"/>
        <v>50.1393000174125</v>
      </c>
    </row>
    <row r="16" spans="1:9" ht="15">
      <c r="A16" s="85" t="s">
        <v>167</v>
      </c>
      <c r="B16" s="99" t="s">
        <v>51</v>
      </c>
      <c r="C16" s="99" t="s">
        <v>77</v>
      </c>
      <c r="D16" s="99" t="s">
        <v>87</v>
      </c>
      <c r="E16" s="99" t="s">
        <v>140</v>
      </c>
      <c r="F16" s="99" t="s">
        <v>46</v>
      </c>
      <c r="G16" s="102">
        <f t="shared" si="1"/>
        <v>574.3</v>
      </c>
      <c r="H16" s="206">
        <f t="shared" si="1"/>
        <v>287.95</v>
      </c>
      <c r="I16" s="180">
        <f t="shared" si="0"/>
        <v>50.1393000174125</v>
      </c>
    </row>
    <row r="17" spans="1:9" ht="60">
      <c r="A17" s="101" t="s">
        <v>168</v>
      </c>
      <c r="B17" s="118" t="s">
        <v>51</v>
      </c>
      <c r="C17" s="118" t="s">
        <v>77</v>
      </c>
      <c r="D17" s="118" t="s">
        <v>87</v>
      </c>
      <c r="E17" s="118" t="s">
        <v>141</v>
      </c>
      <c r="F17" s="118" t="s">
        <v>86</v>
      </c>
      <c r="G17" s="119">
        <v>574.3</v>
      </c>
      <c r="H17" s="180">
        <v>287.95</v>
      </c>
      <c r="I17" s="180">
        <f t="shared" si="0"/>
        <v>50.1393000174125</v>
      </c>
    </row>
    <row r="18" spans="1:9" ht="49.5" customHeight="1">
      <c r="A18" s="87" t="s">
        <v>88</v>
      </c>
      <c r="B18" s="116" t="s">
        <v>51</v>
      </c>
      <c r="C18" s="116" t="s">
        <v>77</v>
      </c>
      <c r="D18" s="116" t="s">
        <v>66</v>
      </c>
      <c r="E18" s="116" t="s">
        <v>142</v>
      </c>
      <c r="F18" s="116" t="s">
        <v>46</v>
      </c>
      <c r="G18" s="120">
        <f aca="true" t="shared" si="2" ref="G18:H20">G19</f>
        <v>1662</v>
      </c>
      <c r="H18" s="210">
        <f t="shared" si="2"/>
        <v>824.92</v>
      </c>
      <c r="I18" s="181">
        <f t="shared" si="0"/>
        <v>49.63417569193742</v>
      </c>
    </row>
    <row r="19" spans="1:9" s="77" customFormat="1" ht="14.25" customHeight="1">
      <c r="A19" s="85" t="s">
        <v>208</v>
      </c>
      <c r="B19" s="116" t="s">
        <v>51</v>
      </c>
      <c r="C19" s="116" t="s">
        <v>77</v>
      </c>
      <c r="D19" s="116" t="s">
        <v>66</v>
      </c>
      <c r="E19" s="116" t="s">
        <v>138</v>
      </c>
      <c r="F19" s="116" t="s">
        <v>46</v>
      </c>
      <c r="G19" s="105">
        <f t="shared" si="2"/>
        <v>1662</v>
      </c>
      <c r="H19" s="204">
        <f t="shared" si="2"/>
        <v>824.92</v>
      </c>
      <c r="I19" s="181">
        <f t="shared" si="0"/>
        <v>49.63417569193742</v>
      </c>
    </row>
    <row r="20" spans="1:9" ht="30">
      <c r="A20" s="83" t="s">
        <v>104</v>
      </c>
      <c r="B20" s="117" t="s">
        <v>51</v>
      </c>
      <c r="C20" s="117" t="s">
        <v>77</v>
      </c>
      <c r="D20" s="117" t="s">
        <v>66</v>
      </c>
      <c r="E20" s="99" t="s">
        <v>139</v>
      </c>
      <c r="F20" s="99" t="s">
        <v>46</v>
      </c>
      <c r="G20" s="100">
        <f t="shared" si="2"/>
        <v>1662</v>
      </c>
      <c r="H20" s="187">
        <f t="shared" si="2"/>
        <v>824.92</v>
      </c>
      <c r="I20" s="181">
        <f t="shared" si="0"/>
        <v>49.63417569193742</v>
      </c>
    </row>
    <row r="21" spans="1:9" s="77" customFormat="1" ht="30">
      <c r="A21" s="85" t="s">
        <v>71</v>
      </c>
      <c r="B21" s="118" t="s">
        <v>51</v>
      </c>
      <c r="C21" s="118" t="s">
        <v>77</v>
      </c>
      <c r="D21" s="118" t="s">
        <v>66</v>
      </c>
      <c r="E21" s="118" t="s">
        <v>143</v>
      </c>
      <c r="F21" s="118" t="s">
        <v>46</v>
      </c>
      <c r="G21" s="100">
        <f>G22+G23+G24</f>
        <v>1662</v>
      </c>
      <c r="H21" s="187">
        <f>H22+H23+H24</f>
        <v>824.92</v>
      </c>
      <c r="I21" s="181">
        <f t="shared" si="0"/>
        <v>49.63417569193742</v>
      </c>
    </row>
    <row r="22" spans="1:9" ht="48" customHeight="1">
      <c r="A22" s="101" t="s">
        <v>168</v>
      </c>
      <c r="B22" s="116" t="s">
        <v>51</v>
      </c>
      <c r="C22" s="116" t="s">
        <v>77</v>
      </c>
      <c r="D22" s="116" t="s">
        <v>66</v>
      </c>
      <c r="E22" s="116" t="s">
        <v>143</v>
      </c>
      <c r="F22" s="116" t="s">
        <v>86</v>
      </c>
      <c r="G22" s="105">
        <v>1231.7</v>
      </c>
      <c r="H22" s="180">
        <v>558.72</v>
      </c>
      <c r="I22" s="180">
        <f t="shared" si="0"/>
        <v>45.3616952179914</v>
      </c>
    </row>
    <row r="23" spans="1:9" ht="30">
      <c r="A23" s="103" t="s">
        <v>169</v>
      </c>
      <c r="B23" s="116" t="s">
        <v>51</v>
      </c>
      <c r="C23" s="116" t="s">
        <v>77</v>
      </c>
      <c r="D23" s="116" t="s">
        <v>66</v>
      </c>
      <c r="E23" s="116" t="s">
        <v>143</v>
      </c>
      <c r="F23" s="116" t="s">
        <v>214</v>
      </c>
      <c r="G23" s="105">
        <v>430.2</v>
      </c>
      <c r="H23" s="180">
        <v>266.14</v>
      </c>
      <c r="I23" s="180">
        <f t="shared" si="0"/>
        <v>61.864249186424914</v>
      </c>
    </row>
    <row r="24" spans="1:9" ht="15">
      <c r="A24" s="121" t="s">
        <v>85</v>
      </c>
      <c r="B24" s="116" t="s">
        <v>51</v>
      </c>
      <c r="C24" s="116" t="s">
        <v>77</v>
      </c>
      <c r="D24" s="116" t="s">
        <v>66</v>
      </c>
      <c r="E24" s="116" t="s">
        <v>143</v>
      </c>
      <c r="F24" s="116" t="s">
        <v>84</v>
      </c>
      <c r="G24" s="105">
        <v>0.1</v>
      </c>
      <c r="H24" s="204">
        <v>0.06</v>
      </c>
      <c r="I24" s="180">
        <f t="shared" si="0"/>
        <v>60</v>
      </c>
    </row>
    <row r="25" spans="1:9" ht="15">
      <c r="A25" s="122" t="s">
        <v>56</v>
      </c>
      <c r="B25" s="123" t="s">
        <v>51</v>
      </c>
      <c r="C25" s="123" t="s">
        <v>77</v>
      </c>
      <c r="D25" s="123" t="s">
        <v>89</v>
      </c>
      <c r="E25" s="99" t="s">
        <v>136</v>
      </c>
      <c r="F25" s="99" t="s">
        <v>46</v>
      </c>
      <c r="G25" s="100">
        <f aca="true" t="shared" si="3" ref="G25:H27">G26</f>
        <v>1</v>
      </c>
      <c r="H25" s="187">
        <f t="shared" si="3"/>
        <v>0</v>
      </c>
      <c r="I25" s="180">
        <f t="shared" si="0"/>
        <v>0</v>
      </c>
    </row>
    <row r="26" spans="1:9" ht="15">
      <c r="A26" s="106" t="s">
        <v>56</v>
      </c>
      <c r="B26" s="123" t="s">
        <v>51</v>
      </c>
      <c r="C26" s="123" t="s">
        <v>77</v>
      </c>
      <c r="D26" s="123" t="s">
        <v>89</v>
      </c>
      <c r="E26" s="99" t="s">
        <v>144</v>
      </c>
      <c r="F26" s="99" t="s">
        <v>46</v>
      </c>
      <c r="G26" s="100">
        <f t="shared" si="3"/>
        <v>1</v>
      </c>
      <c r="H26" s="187">
        <f t="shared" si="3"/>
        <v>0</v>
      </c>
      <c r="I26" s="180">
        <f t="shared" si="0"/>
        <v>0</v>
      </c>
    </row>
    <row r="27" spans="1:9" ht="15">
      <c r="A27" s="106" t="s">
        <v>177</v>
      </c>
      <c r="B27" s="123" t="s">
        <v>51</v>
      </c>
      <c r="C27" s="123" t="s">
        <v>77</v>
      </c>
      <c r="D27" s="123" t="s">
        <v>89</v>
      </c>
      <c r="E27" s="99" t="s">
        <v>145</v>
      </c>
      <c r="F27" s="99" t="s">
        <v>46</v>
      </c>
      <c r="G27" s="100">
        <f t="shared" si="3"/>
        <v>1</v>
      </c>
      <c r="H27" s="187">
        <f t="shared" si="3"/>
        <v>0</v>
      </c>
      <c r="I27" s="180">
        <f t="shared" si="0"/>
        <v>0</v>
      </c>
    </row>
    <row r="28" spans="1:9" ht="15.75" customHeight="1">
      <c r="A28" s="121" t="s">
        <v>85</v>
      </c>
      <c r="B28" s="117" t="s">
        <v>51</v>
      </c>
      <c r="C28" s="117" t="s">
        <v>77</v>
      </c>
      <c r="D28" s="117" t="s">
        <v>89</v>
      </c>
      <c r="E28" s="99" t="s">
        <v>145</v>
      </c>
      <c r="F28" s="99" t="s">
        <v>84</v>
      </c>
      <c r="G28" s="100">
        <v>1</v>
      </c>
      <c r="H28" s="180"/>
      <c r="I28" s="180">
        <f t="shared" si="0"/>
        <v>0</v>
      </c>
    </row>
    <row r="29" spans="1:9" ht="21.75" customHeight="1">
      <c r="A29" s="124" t="s">
        <v>57</v>
      </c>
      <c r="B29" s="125" t="s">
        <v>51</v>
      </c>
      <c r="C29" s="125" t="s">
        <v>77</v>
      </c>
      <c r="D29" s="125" t="s">
        <v>90</v>
      </c>
      <c r="E29" s="116" t="s">
        <v>136</v>
      </c>
      <c r="F29" s="116" t="s">
        <v>46</v>
      </c>
      <c r="G29" s="133">
        <f>G31+G34+G36+G30</f>
        <v>56.10000000000001</v>
      </c>
      <c r="H29" s="133">
        <f>H31+H34+H36+H30</f>
        <v>28.9</v>
      </c>
      <c r="I29" s="180">
        <f aca="true" t="shared" si="4" ref="I29:I36">H29/G29*100</f>
        <v>51.5151515151515</v>
      </c>
    </row>
    <row r="30" spans="1:9" ht="21.75" customHeight="1">
      <c r="A30" s="124"/>
      <c r="B30" s="125" t="s">
        <v>51</v>
      </c>
      <c r="C30" s="125" t="s">
        <v>77</v>
      </c>
      <c r="D30" s="125" t="s">
        <v>90</v>
      </c>
      <c r="E30" s="116" t="s">
        <v>124</v>
      </c>
      <c r="F30" s="116" t="s">
        <v>214</v>
      </c>
      <c r="G30" s="133">
        <v>3.2</v>
      </c>
      <c r="H30" s="133">
        <v>3.2</v>
      </c>
      <c r="I30" s="180">
        <f t="shared" si="4"/>
        <v>100</v>
      </c>
    </row>
    <row r="31" spans="1:9" ht="30">
      <c r="A31" s="86" t="s">
        <v>178</v>
      </c>
      <c r="B31" s="118" t="s">
        <v>51</v>
      </c>
      <c r="C31" s="118" t="s">
        <v>77</v>
      </c>
      <c r="D31" s="118" t="s">
        <v>90</v>
      </c>
      <c r="E31" s="118" t="s">
        <v>146</v>
      </c>
      <c r="F31" s="118" t="s">
        <v>46</v>
      </c>
      <c r="G31" s="100">
        <f>G32</f>
        <v>1.5</v>
      </c>
      <c r="H31" s="180">
        <v>0</v>
      </c>
      <c r="I31" s="180">
        <f t="shared" si="4"/>
        <v>0</v>
      </c>
    </row>
    <row r="32" spans="1:9" ht="17.25" customHeight="1">
      <c r="A32" s="83" t="s">
        <v>107</v>
      </c>
      <c r="B32" s="116" t="s">
        <v>51</v>
      </c>
      <c r="C32" s="118" t="s">
        <v>77</v>
      </c>
      <c r="D32" s="118" t="s">
        <v>90</v>
      </c>
      <c r="E32" s="118" t="s">
        <v>146</v>
      </c>
      <c r="F32" s="118" t="s">
        <v>84</v>
      </c>
      <c r="G32" s="100">
        <v>1.5</v>
      </c>
      <c r="H32" s="180">
        <v>0</v>
      </c>
      <c r="I32" s="180">
        <f t="shared" si="4"/>
        <v>0</v>
      </c>
    </row>
    <row r="33" spans="1:9" ht="45">
      <c r="A33" s="88" t="s">
        <v>170</v>
      </c>
      <c r="B33" s="118" t="s">
        <v>51</v>
      </c>
      <c r="C33" s="118" t="s">
        <v>77</v>
      </c>
      <c r="D33" s="118" t="s">
        <v>90</v>
      </c>
      <c r="E33" s="118" t="s">
        <v>147</v>
      </c>
      <c r="F33" s="118" t="s">
        <v>46</v>
      </c>
      <c r="G33" s="100">
        <f>G34+G36</f>
        <v>51.400000000000006</v>
      </c>
      <c r="H33" s="187">
        <f>H34+H36</f>
        <v>25.7</v>
      </c>
      <c r="I33" s="224">
        <f t="shared" si="4"/>
        <v>49.99999999999999</v>
      </c>
    </row>
    <row r="34" spans="1:9" ht="30">
      <c r="A34" s="106" t="s">
        <v>73</v>
      </c>
      <c r="B34" s="116" t="s">
        <v>51</v>
      </c>
      <c r="C34" s="116" t="s">
        <v>77</v>
      </c>
      <c r="D34" s="116" t="s">
        <v>90</v>
      </c>
      <c r="E34" s="118" t="s">
        <v>148</v>
      </c>
      <c r="F34" s="118" t="s">
        <v>46</v>
      </c>
      <c r="G34" s="100">
        <f>G35</f>
        <v>42.1</v>
      </c>
      <c r="H34" s="187">
        <f>H35</f>
        <v>21</v>
      </c>
      <c r="I34" s="180">
        <f t="shared" si="4"/>
        <v>49.8812351543943</v>
      </c>
    </row>
    <row r="35" spans="1:9" ht="15" customHeight="1">
      <c r="A35" s="106" t="s">
        <v>50</v>
      </c>
      <c r="B35" s="118" t="s">
        <v>51</v>
      </c>
      <c r="C35" s="118" t="s">
        <v>77</v>
      </c>
      <c r="D35" s="118" t="s">
        <v>90</v>
      </c>
      <c r="E35" s="118" t="s">
        <v>148</v>
      </c>
      <c r="F35" s="118" t="s">
        <v>36</v>
      </c>
      <c r="G35" s="100">
        <v>42.1</v>
      </c>
      <c r="H35" s="180">
        <v>21</v>
      </c>
      <c r="I35" s="180">
        <f t="shared" si="4"/>
        <v>49.8812351543943</v>
      </c>
    </row>
    <row r="36" spans="1:9" ht="15" customHeight="1">
      <c r="A36" s="106" t="s">
        <v>50</v>
      </c>
      <c r="B36" s="118" t="s">
        <v>51</v>
      </c>
      <c r="C36" s="118" t="s">
        <v>77</v>
      </c>
      <c r="D36" s="118" t="s">
        <v>90</v>
      </c>
      <c r="E36" s="118" t="s">
        <v>149</v>
      </c>
      <c r="F36" s="118" t="s">
        <v>36</v>
      </c>
      <c r="G36" s="100">
        <v>9.3</v>
      </c>
      <c r="H36" s="180">
        <v>4.7</v>
      </c>
      <c r="I36" s="180">
        <f t="shared" si="4"/>
        <v>50.53763440860215</v>
      </c>
    </row>
    <row r="37" spans="1:9" ht="14.25" customHeight="1">
      <c r="A37" s="86" t="s">
        <v>48</v>
      </c>
      <c r="B37" s="116" t="s">
        <v>51</v>
      </c>
      <c r="C37" s="116" t="s">
        <v>87</v>
      </c>
      <c r="D37" s="116" t="s">
        <v>78</v>
      </c>
      <c r="E37" s="116" t="s">
        <v>136</v>
      </c>
      <c r="F37" s="116" t="s">
        <v>46</v>
      </c>
      <c r="G37" s="105">
        <f aca="true" t="shared" si="5" ref="G37:I39">G38</f>
        <v>235</v>
      </c>
      <c r="H37" s="204">
        <f t="shared" si="5"/>
        <v>78</v>
      </c>
      <c r="I37" s="204">
        <f t="shared" si="5"/>
        <v>33.191489361702125</v>
      </c>
    </row>
    <row r="38" spans="1:9" ht="15">
      <c r="A38" s="85" t="s">
        <v>49</v>
      </c>
      <c r="B38" s="118" t="s">
        <v>51</v>
      </c>
      <c r="C38" s="118" t="s">
        <v>87</v>
      </c>
      <c r="D38" s="118" t="s">
        <v>91</v>
      </c>
      <c r="E38" s="118" t="s">
        <v>136</v>
      </c>
      <c r="F38" s="118" t="s">
        <v>46</v>
      </c>
      <c r="G38" s="100">
        <f t="shared" si="5"/>
        <v>235</v>
      </c>
      <c r="H38" s="187">
        <f t="shared" si="5"/>
        <v>78</v>
      </c>
      <c r="I38" s="187">
        <f t="shared" si="5"/>
        <v>33.191489361702125</v>
      </c>
    </row>
    <row r="39" spans="1:9" ht="25.5" customHeight="1">
      <c r="A39" s="86" t="s">
        <v>179</v>
      </c>
      <c r="B39" s="99" t="s">
        <v>51</v>
      </c>
      <c r="C39" s="99" t="s">
        <v>87</v>
      </c>
      <c r="D39" s="99" t="s">
        <v>91</v>
      </c>
      <c r="E39" s="99" t="s">
        <v>150</v>
      </c>
      <c r="F39" s="118" t="s">
        <v>46</v>
      </c>
      <c r="G39" s="100">
        <f t="shared" si="5"/>
        <v>235</v>
      </c>
      <c r="H39" s="187">
        <f t="shared" si="5"/>
        <v>78</v>
      </c>
      <c r="I39" s="187">
        <f t="shared" si="5"/>
        <v>33.191489361702125</v>
      </c>
    </row>
    <row r="40" spans="1:9" ht="60">
      <c r="A40" s="101" t="s">
        <v>168</v>
      </c>
      <c r="B40" s="118" t="s">
        <v>51</v>
      </c>
      <c r="C40" s="118" t="s">
        <v>87</v>
      </c>
      <c r="D40" s="118" t="s">
        <v>91</v>
      </c>
      <c r="E40" s="118" t="s">
        <v>150</v>
      </c>
      <c r="F40" s="118" t="s">
        <v>86</v>
      </c>
      <c r="G40" s="100">
        <v>235</v>
      </c>
      <c r="H40" s="224">
        <v>78</v>
      </c>
      <c r="I40" s="224">
        <f>H40/G40*100</f>
        <v>33.191489361702125</v>
      </c>
    </row>
    <row r="41" spans="1:9" ht="17.25" customHeight="1">
      <c r="A41" s="112" t="s">
        <v>69</v>
      </c>
      <c r="B41" s="126" t="s">
        <v>51</v>
      </c>
      <c r="C41" s="126" t="s">
        <v>66</v>
      </c>
      <c r="D41" s="126" t="s">
        <v>203</v>
      </c>
      <c r="E41" s="127" t="s">
        <v>136</v>
      </c>
      <c r="F41" s="127" t="s">
        <v>46</v>
      </c>
      <c r="G41" s="128">
        <f aca="true" t="shared" si="6" ref="G41:I44">G42</f>
        <v>600.8</v>
      </c>
      <c r="H41" s="205">
        <f t="shared" si="6"/>
        <v>303.2</v>
      </c>
      <c r="I41" s="205">
        <f t="shared" si="6"/>
        <v>50.466045272969374</v>
      </c>
    </row>
    <row r="42" spans="1:9" ht="28.5" customHeight="1">
      <c r="A42" s="86" t="s">
        <v>106</v>
      </c>
      <c r="B42" s="118" t="s">
        <v>51</v>
      </c>
      <c r="C42" s="118" t="s">
        <v>66</v>
      </c>
      <c r="D42" s="118" t="s">
        <v>203</v>
      </c>
      <c r="E42" s="118" t="s">
        <v>151</v>
      </c>
      <c r="F42" s="118" t="s">
        <v>46</v>
      </c>
      <c r="G42" s="102">
        <f t="shared" si="6"/>
        <v>600.8</v>
      </c>
      <c r="H42" s="206">
        <f t="shared" si="6"/>
        <v>303.2</v>
      </c>
      <c r="I42" s="206">
        <f t="shared" si="6"/>
        <v>50.466045272969374</v>
      </c>
    </row>
    <row r="43" spans="1:9" ht="15" customHeight="1">
      <c r="A43" s="85" t="s">
        <v>180</v>
      </c>
      <c r="B43" s="118" t="s">
        <v>51</v>
      </c>
      <c r="C43" s="118" t="s">
        <v>66</v>
      </c>
      <c r="D43" s="118" t="s">
        <v>203</v>
      </c>
      <c r="E43" s="118" t="s">
        <v>152</v>
      </c>
      <c r="F43" s="118" t="s">
        <v>46</v>
      </c>
      <c r="G43" s="102">
        <f t="shared" si="6"/>
        <v>600.8</v>
      </c>
      <c r="H43" s="206">
        <f t="shared" si="6"/>
        <v>303.2</v>
      </c>
      <c r="I43" s="206">
        <f t="shared" si="6"/>
        <v>50.466045272969374</v>
      </c>
    </row>
    <row r="44" spans="1:9" ht="18" customHeight="1">
      <c r="A44" s="85" t="s">
        <v>200</v>
      </c>
      <c r="B44" s="118" t="s">
        <v>51</v>
      </c>
      <c r="C44" s="118" t="s">
        <v>66</v>
      </c>
      <c r="D44" s="118" t="s">
        <v>203</v>
      </c>
      <c r="E44" s="118" t="s">
        <v>153</v>
      </c>
      <c r="F44" s="118" t="s">
        <v>46</v>
      </c>
      <c r="G44" s="102">
        <f t="shared" si="6"/>
        <v>600.8</v>
      </c>
      <c r="H44" s="206">
        <f t="shared" si="6"/>
        <v>303.2</v>
      </c>
      <c r="I44" s="206">
        <f t="shared" si="6"/>
        <v>50.466045272969374</v>
      </c>
    </row>
    <row r="45" spans="1:9" ht="30" customHeight="1">
      <c r="A45" s="103" t="s">
        <v>169</v>
      </c>
      <c r="B45" s="118" t="s">
        <v>51</v>
      </c>
      <c r="C45" s="118" t="s">
        <v>66</v>
      </c>
      <c r="D45" s="118" t="s">
        <v>203</v>
      </c>
      <c r="E45" s="118" t="s">
        <v>153</v>
      </c>
      <c r="F45" s="118" t="s">
        <v>214</v>
      </c>
      <c r="G45" s="102">
        <v>600.8</v>
      </c>
      <c r="H45" s="180">
        <v>303.2</v>
      </c>
      <c r="I45" s="180">
        <f>H45/G45*100</f>
        <v>50.466045272969374</v>
      </c>
    </row>
    <row r="46" spans="1:9" ht="15.75" customHeight="1">
      <c r="A46" s="112" t="s">
        <v>94</v>
      </c>
      <c r="B46" s="129" t="s">
        <v>51</v>
      </c>
      <c r="C46" s="129" t="s">
        <v>66</v>
      </c>
      <c r="D46" s="129" t="s">
        <v>96</v>
      </c>
      <c r="E46" s="129" t="s">
        <v>136</v>
      </c>
      <c r="F46" s="129" t="s">
        <v>46</v>
      </c>
      <c r="G46" s="130">
        <f>G47+G51</f>
        <v>24.2</v>
      </c>
      <c r="H46" s="207">
        <f>H47+H51</f>
        <v>15.1</v>
      </c>
      <c r="I46" s="180">
        <f>H46/G46*100</f>
        <v>62.396694214876035</v>
      </c>
    </row>
    <row r="47" spans="1:9" ht="18.75" customHeight="1">
      <c r="A47" s="85" t="s">
        <v>208</v>
      </c>
      <c r="B47" s="118" t="s">
        <v>51</v>
      </c>
      <c r="C47" s="118" t="s">
        <v>66</v>
      </c>
      <c r="D47" s="118" t="s">
        <v>96</v>
      </c>
      <c r="E47" s="118" t="s">
        <v>138</v>
      </c>
      <c r="F47" s="118" t="s">
        <v>46</v>
      </c>
      <c r="G47" s="102">
        <f aca="true" t="shared" si="7" ref="G47:I49">G48</f>
        <v>6</v>
      </c>
      <c r="H47" s="206">
        <f t="shared" si="7"/>
        <v>6</v>
      </c>
      <c r="I47" s="206">
        <f t="shared" si="7"/>
        <v>100</v>
      </c>
    </row>
    <row r="48" spans="1:9" ht="31.5" customHeight="1">
      <c r="A48" s="106" t="s">
        <v>72</v>
      </c>
      <c r="B48" s="116" t="s">
        <v>51</v>
      </c>
      <c r="C48" s="116" t="s">
        <v>66</v>
      </c>
      <c r="D48" s="116" t="s">
        <v>96</v>
      </c>
      <c r="E48" s="118" t="s">
        <v>147</v>
      </c>
      <c r="F48" s="118" t="s">
        <v>46</v>
      </c>
      <c r="G48" s="102">
        <f t="shared" si="7"/>
        <v>6</v>
      </c>
      <c r="H48" s="206">
        <f t="shared" si="7"/>
        <v>6</v>
      </c>
      <c r="I48" s="206">
        <f t="shared" si="7"/>
        <v>100</v>
      </c>
    </row>
    <row r="49" spans="1:9" ht="30.75" customHeight="1">
      <c r="A49" s="106" t="s">
        <v>109</v>
      </c>
      <c r="B49" s="118" t="s">
        <v>51</v>
      </c>
      <c r="C49" s="118" t="s">
        <v>66</v>
      </c>
      <c r="D49" s="118" t="s">
        <v>96</v>
      </c>
      <c r="E49" s="118" t="s">
        <v>154</v>
      </c>
      <c r="F49" s="118" t="s">
        <v>46</v>
      </c>
      <c r="G49" s="102">
        <f t="shared" si="7"/>
        <v>6</v>
      </c>
      <c r="H49" s="206">
        <f t="shared" si="7"/>
        <v>6</v>
      </c>
      <c r="I49" s="206">
        <f t="shared" si="7"/>
        <v>100</v>
      </c>
    </row>
    <row r="50" spans="1:9" ht="15">
      <c r="A50" s="106" t="s">
        <v>50</v>
      </c>
      <c r="B50" s="118" t="s">
        <v>51</v>
      </c>
      <c r="C50" s="118" t="s">
        <v>66</v>
      </c>
      <c r="D50" s="118" t="s">
        <v>96</v>
      </c>
      <c r="E50" s="118" t="s">
        <v>154</v>
      </c>
      <c r="F50" s="118" t="s">
        <v>36</v>
      </c>
      <c r="G50" s="102">
        <v>6</v>
      </c>
      <c r="H50" s="180">
        <v>6</v>
      </c>
      <c r="I50" s="180">
        <f>H50/G50*100</f>
        <v>100</v>
      </c>
    </row>
    <row r="51" spans="1:9" ht="197.25" customHeight="1">
      <c r="A51" s="107" t="s">
        <v>108</v>
      </c>
      <c r="B51" s="131" t="s">
        <v>51</v>
      </c>
      <c r="C51" s="131" t="s">
        <v>66</v>
      </c>
      <c r="D51" s="131" t="s">
        <v>96</v>
      </c>
      <c r="E51" s="118" t="s">
        <v>149</v>
      </c>
      <c r="F51" s="118" t="s">
        <v>46</v>
      </c>
      <c r="G51" s="119">
        <f>G52</f>
        <v>18.2</v>
      </c>
      <c r="H51" s="223">
        <f>H52</f>
        <v>9.1</v>
      </c>
      <c r="I51" s="223">
        <f>I52</f>
        <v>50</v>
      </c>
    </row>
    <row r="52" spans="1:9" ht="15" customHeight="1">
      <c r="A52" s="106" t="s">
        <v>50</v>
      </c>
      <c r="B52" s="131" t="s">
        <v>51</v>
      </c>
      <c r="C52" s="131" t="s">
        <v>66</v>
      </c>
      <c r="D52" s="131" t="s">
        <v>96</v>
      </c>
      <c r="E52" s="118" t="s">
        <v>149</v>
      </c>
      <c r="F52" s="118" t="s">
        <v>36</v>
      </c>
      <c r="G52" s="102">
        <v>18.2</v>
      </c>
      <c r="H52" s="180">
        <v>9.1</v>
      </c>
      <c r="I52" s="180">
        <f>H52/G52*100</f>
        <v>50</v>
      </c>
    </row>
    <row r="53" spans="1:9" ht="18.75" customHeight="1">
      <c r="A53" s="82" t="s">
        <v>202</v>
      </c>
      <c r="B53" s="129" t="s">
        <v>51</v>
      </c>
      <c r="C53" s="129" t="s">
        <v>204</v>
      </c>
      <c r="D53" s="129" t="s">
        <v>91</v>
      </c>
      <c r="E53" s="129" t="s">
        <v>155</v>
      </c>
      <c r="F53" s="129" t="s">
        <v>46</v>
      </c>
      <c r="G53" s="130">
        <f>G54</f>
        <v>99.4</v>
      </c>
      <c r="H53" s="207">
        <f>H54</f>
        <v>63.9</v>
      </c>
      <c r="I53" s="207">
        <f>I54</f>
        <v>64.28571428571428</v>
      </c>
    </row>
    <row r="54" spans="1:9" ht="29.25" customHeight="1">
      <c r="A54" s="85" t="s">
        <v>207</v>
      </c>
      <c r="B54" s="118" t="s">
        <v>51</v>
      </c>
      <c r="C54" s="118" t="s">
        <v>204</v>
      </c>
      <c r="D54" s="118" t="s">
        <v>91</v>
      </c>
      <c r="E54" s="118" t="s">
        <v>155</v>
      </c>
      <c r="F54" s="118" t="s">
        <v>214</v>
      </c>
      <c r="G54" s="102">
        <v>99.4</v>
      </c>
      <c r="H54" s="180">
        <v>63.9</v>
      </c>
      <c r="I54" s="180">
        <f>H54/G54*100</f>
        <v>64.28571428571428</v>
      </c>
    </row>
    <row r="55" spans="1:9" ht="17.25" customHeight="1">
      <c r="A55" s="132" t="s">
        <v>212</v>
      </c>
      <c r="B55" s="129" t="s">
        <v>51</v>
      </c>
      <c r="C55" s="129" t="s">
        <v>181</v>
      </c>
      <c r="D55" s="129" t="s">
        <v>78</v>
      </c>
      <c r="E55" s="129" t="s">
        <v>136</v>
      </c>
      <c r="F55" s="129" t="s">
        <v>46</v>
      </c>
      <c r="G55" s="130">
        <f aca="true" t="shared" si="8" ref="G55:I58">G56</f>
        <v>108.4</v>
      </c>
      <c r="H55" s="207">
        <f t="shared" si="8"/>
        <v>54.2</v>
      </c>
      <c r="I55" s="207">
        <f t="shared" si="8"/>
        <v>50</v>
      </c>
    </row>
    <row r="56" spans="1:9" ht="15">
      <c r="A56" s="109" t="s">
        <v>213</v>
      </c>
      <c r="B56" s="118" t="s">
        <v>51</v>
      </c>
      <c r="C56" s="118" t="s">
        <v>93</v>
      </c>
      <c r="D56" s="118" t="s">
        <v>77</v>
      </c>
      <c r="E56" s="118" t="s">
        <v>136</v>
      </c>
      <c r="F56" s="118" t="s">
        <v>46</v>
      </c>
      <c r="G56" s="102">
        <f t="shared" si="8"/>
        <v>108.4</v>
      </c>
      <c r="H56" s="206">
        <f t="shared" si="8"/>
        <v>54.2</v>
      </c>
      <c r="I56" s="206">
        <f t="shared" si="8"/>
        <v>50</v>
      </c>
    </row>
    <row r="57" spans="1:9" ht="30">
      <c r="A57" s="85" t="s">
        <v>182</v>
      </c>
      <c r="B57" s="118" t="s">
        <v>51</v>
      </c>
      <c r="C57" s="118" t="s">
        <v>93</v>
      </c>
      <c r="D57" s="118" t="s">
        <v>77</v>
      </c>
      <c r="E57" s="118" t="s">
        <v>138</v>
      </c>
      <c r="F57" s="118" t="s">
        <v>46</v>
      </c>
      <c r="G57" s="102">
        <f t="shared" si="8"/>
        <v>108.4</v>
      </c>
      <c r="H57" s="206">
        <f t="shared" si="8"/>
        <v>54.2</v>
      </c>
      <c r="I57" s="206">
        <f t="shared" si="8"/>
        <v>50</v>
      </c>
    </row>
    <row r="58" spans="1:9" ht="15">
      <c r="A58" s="85" t="s">
        <v>183</v>
      </c>
      <c r="B58" s="116" t="s">
        <v>51</v>
      </c>
      <c r="C58" s="116" t="s">
        <v>93</v>
      </c>
      <c r="D58" s="116" t="s">
        <v>77</v>
      </c>
      <c r="E58" s="118" t="s">
        <v>156</v>
      </c>
      <c r="F58" s="118" t="s">
        <v>46</v>
      </c>
      <c r="G58" s="102">
        <f t="shared" si="8"/>
        <v>108.4</v>
      </c>
      <c r="H58" s="206">
        <f t="shared" si="8"/>
        <v>54.2</v>
      </c>
      <c r="I58" s="206">
        <f t="shared" si="8"/>
        <v>50</v>
      </c>
    </row>
    <row r="59" spans="1:9" ht="15">
      <c r="A59" s="85" t="s">
        <v>184</v>
      </c>
      <c r="B59" s="116" t="s">
        <v>51</v>
      </c>
      <c r="C59" s="116" t="s">
        <v>93</v>
      </c>
      <c r="D59" s="116" t="s">
        <v>77</v>
      </c>
      <c r="E59" s="118" t="s">
        <v>156</v>
      </c>
      <c r="F59" s="118" t="s">
        <v>82</v>
      </c>
      <c r="G59" s="102">
        <v>108.4</v>
      </c>
      <c r="H59" s="180">
        <v>54.2</v>
      </c>
      <c r="I59" s="180">
        <f>H59/G59*100</f>
        <v>50</v>
      </c>
    </row>
    <row r="60" spans="1:7" ht="16.5" customHeight="1">
      <c r="A60" s="40"/>
      <c r="B60" s="40"/>
      <c r="C60" s="40"/>
      <c r="D60" s="40"/>
      <c r="E60" s="57"/>
      <c r="F60" s="57"/>
      <c r="G60" s="52"/>
    </row>
    <row r="61" spans="1:7" ht="12.75">
      <c r="A61" s="45"/>
      <c r="B61" s="45"/>
      <c r="C61" s="45"/>
      <c r="D61" s="45"/>
      <c r="E61" s="57"/>
      <c r="F61" s="57"/>
      <c r="G61" s="52"/>
    </row>
    <row r="62" spans="1:7" ht="12.75">
      <c r="A62" s="59"/>
      <c r="B62" s="59"/>
      <c r="C62" s="59"/>
      <c r="D62" s="59"/>
      <c r="E62" s="23"/>
      <c r="F62" s="23"/>
      <c r="G62" s="58"/>
    </row>
    <row r="63" spans="1:7" ht="12.75">
      <c r="A63" s="59"/>
      <c r="B63" s="59"/>
      <c r="C63" s="59"/>
      <c r="D63" s="59"/>
      <c r="E63" s="23"/>
      <c r="F63" s="23"/>
      <c r="G63" s="58"/>
    </row>
    <row r="64" spans="1:7" ht="15" customHeight="1">
      <c r="A64" s="60"/>
      <c r="B64" s="60"/>
      <c r="C64" s="60"/>
      <c r="D64" s="60"/>
      <c r="E64" s="26"/>
      <c r="F64" s="26"/>
      <c r="G64" s="52"/>
    </row>
    <row r="65" spans="1:7" ht="12.75">
      <c r="A65" s="61"/>
      <c r="B65" s="61"/>
      <c r="C65" s="61"/>
      <c r="D65" s="61"/>
      <c r="E65" s="26"/>
      <c r="F65" s="26"/>
      <c r="G65" s="53"/>
    </row>
    <row r="66" spans="1:7" ht="13.5">
      <c r="A66" s="62"/>
      <c r="B66" s="62"/>
      <c r="C66" s="62"/>
      <c r="D66" s="62"/>
      <c r="E66" s="26"/>
      <c r="F66" s="26"/>
      <c r="G66" s="53"/>
    </row>
    <row r="67" spans="1:7" ht="12.75">
      <c r="A67" s="63"/>
      <c r="B67" s="63"/>
      <c r="C67" s="63"/>
      <c r="D67" s="63"/>
      <c r="E67" s="26"/>
      <c r="F67" s="26"/>
      <c r="G67" s="53"/>
    </row>
    <row r="68" spans="1:7" ht="13.5">
      <c r="A68" s="62"/>
      <c r="B68" s="62"/>
      <c r="C68" s="62"/>
      <c r="D68" s="62"/>
      <c r="E68" s="26"/>
      <c r="F68" s="26"/>
      <c r="G68" s="53"/>
    </row>
    <row r="69" spans="1:7" ht="15.75" hidden="1">
      <c r="A69" s="47" t="s">
        <v>70</v>
      </c>
      <c r="B69" s="47"/>
      <c r="C69" s="47"/>
      <c r="D69" s="47"/>
      <c r="E69" s="48" t="s">
        <v>55</v>
      </c>
      <c r="F69" s="48" t="s">
        <v>36</v>
      </c>
      <c r="G69" s="49">
        <v>77500</v>
      </c>
    </row>
    <row r="70" spans="1:7" ht="15.75" hidden="1">
      <c r="A70" s="11" t="s">
        <v>63</v>
      </c>
      <c r="B70" s="11"/>
      <c r="C70" s="11"/>
      <c r="D70" s="11"/>
      <c r="E70" s="65" t="s">
        <v>62</v>
      </c>
      <c r="F70" s="17" t="s">
        <v>46</v>
      </c>
      <c r="G70" s="18">
        <f>G71</f>
        <v>0</v>
      </c>
    </row>
    <row r="71" spans="1:7" ht="63" hidden="1">
      <c r="A71" s="14" t="s">
        <v>68</v>
      </c>
      <c r="B71" s="14"/>
      <c r="C71" s="14"/>
      <c r="D71" s="14"/>
      <c r="E71" s="65" t="s">
        <v>67</v>
      </c>
      <c r="F71" s="8" t="s">
        <v>46</v>
      </c>
      <c r="G71" s="18">
        <f>G72</f>
        <v>0</v>
      </c>
    </row>
    <row r="72" spans="1:7" ht="15.75" hidden="1">
      <c r="A72" s="9" t="s">
        <v>37</v>
      </c>
      <c r="B72" s="9"/>
      <c r="C72" s="9"/>
      <c r="D72" s="9"/>
      <c r="E72" s="65" t="s">
        <v>67</v>
      </c>
      <c r="F72" s="17" t="s">
        <v>36</v>
      </c>
      <c r="G72" s="18">
        <v>0</v>
      </c>
    </row>
  </sheetData>
  <sheetProtection/>
  <mergeCells count="8">
    <mergeCell ref="A8:E8"/>
    <mergeCell ref="A4:G4"/>
    <mergeCell ref="G1:I1"/>
    <mergeCell ref="G2:I2"/>
    <mergeCell ref="G3:I3"/>
    <mergeCell ref="A5:I5"/>
    <mergeCell ref="A6:I6"/>
    <mergeCell ref="A7:I7"/>
  </mergeCells>
  <printOptions/>
  <pageMargins left="0.37" right="0.17" top="0.7" bottom="0.3" header="0.17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C3" sqref="C3:D3"/>
    </sheetView>
  </sheetViews>
  <sheetFormatPr defaultColWidth="9.140625" defaultRowHeight="12.75"/>
  <cols>
    <col min="1" max="1" width="41.8515625" style="0" customWidth="1"/>
    <col min="2" max="2" width="23.140625" style="0" customWidth="1"/>
    <col min="3" max="4" width="13.421875" style="0" customWidth="1"/>
    <col min="6" max="7" width="11.421875" style="0" customWidth="1"/>
  </cols>
  <sheetData>
    <row r="1" spans="2:4" ht="15.75">
      <c r="B1" s="46"/>
      <c r="C1" s="238" t="s">
        <v>242</v>
      </c>
      <c r="D1" s="238"/>
    </row>
    <row r="2" spans="1:4" ht="49.5" customHeight="1">
      <c r="A2" s="5"/>
      <c r="B2" s="76"/>
      <c r="C2" s="239" t="s">
        <v>252</v>
      </c>
      <c r="D2" s="239"/>
    </row>
    <row r="3" spans="1:4" ht="15.75">
      <c r="A3" s="5"/>
      <c r="B3" s="12"/>
      <c r="C3" s="246" t="s">
        <v>253</v>
      </c>
      <c r="D3" s="246"/>
    </row>
    <row r="4" spans="1:6" ht="12.75">
      <c r="A4" s="73"/>
      <c r="B4" s="73"/>
      <c r="C4" s="73"/>
      <c r="D4" s="73"/>
      <c r="E4" s="73"/>
      <c r="F4" s="73"/>
    </row>
    <row r="5" spans="1:6" ht="15.75">
      <c r="A5" s="237" t="s">
        <v>98</v>
      </c>
      <c r="B5" s="237"/>
      <c r="C5" s="237"/>
      <c r="D5" s="237"/>
      <c r="E5" s="73"/>
      <c r="F5" s="73"/>
    </row>
    <row r="6" spans="1:7" ht="15.75">
      <c r="A6" s="237" t="s">
        <v>99</v>
      </c>
      <c r="B6" s="237"/>
      <c r="C6" s="237"/>
      <c r="D6" s="237"/>
      <c r="E6" s="12"/>
      <c r="F6" s="15"/>
      <c r="G6" s="15"/>
    </row>
    <row r="7" spans="1:7" ht="15.75">
      <c r="A7" s="237" t="s">
        <v>103</v>
      </c>
      <c r="B7" s="237"/>
      <c r="C7" s="237"/>
      <c r="D7" s="237"/>
      <c r="E7" s="72"/>
      <c r="F7" s="2"/>
      <c r="G7" s="2"/>
    </row>
    <row r="8" spans="1:7" ht="15.75">
      <c r="A8" s="237" t="s">
        <v>159</v>
      </c>
      <c r="B8" s="237"/>
      <c r="C8" s="237"/>
      <c r="D8" s="237"/>
      <c r="E8" s="72"/>
      <c r="F8" s="2"/>
      <c r="G8" s="2"/>
    </row>
    <row r="9" spans="1:7" ht="16.5" thickBot="1">
      <c r="A9" s="74"/>
      <c r="B9" s="74"/>
      <c r="C9" s="75"/>
      <c r="D9" s="19" t="s">
        <v>100</v>
      </c>
      <c r="E9" s="72"/>
      <c r="F9" s="2"/>
      <c r="G9" s="2"/>
    </row>
    <row r="10" spans="1:7" ht="62.25" customHeight="1">
      <c r="A10" s="134" t="s">
        <v>219</v>
      </c>
      <c r="B10" s="135" t="s">
        <v>215</v>
      </c>
      <c r="C10" s="213" t="s">
        <v>101</v>
      </c>
      <c r="D10" s="222" t="s">
        <v>249</v>
      </c>
      <c r="E10" s="2"/>
      <c r="F10" s="15"/>
      <c r="G10" s="15"/>
    </row>
    <row r="11" spans="1:7" ht="27">
      <c r="A11" s="216" t="s">
        <v>238</v>
      </c>
      <c r="B11" s="212" t="s">
        <v>239</v>
      </c>
      <c r="C11" s="211">
        <f>C16-C12</f>
        <v>-217.5999999999999</v>
      </c>
      <c r="D11" s="225">
        <f>D16-D12</f>
        <v>186.41000000000008</v>
      </c>
      <c r="E11" s="2"/>
      <c r="F11" s="15"/>
      <c r="G11" s="15"/>
    </row>
    <row r="12" spans="1:7" ht="15.75" customHeight="1">
      <c r="A12" s="136" t="s">
        <v>186</v>
      </c>
      <c r="B12" s="137" t="s">
        <v>187</v>
      </c>
      <c r="C12" s="214">
        <f aca="true" t="shared" si="0" ref="C12:D14">C13</f>
        <v>3361.2</v>
      </c>
      <c r="D12" s="226">
        <f t="shared" si="0"/>
        <v>1469.76</v>
      </c>
      <c r="E12" s="23"/>
      <c r="F12" s="67"/>
      <c r="G12" s="67"/>
    </row>
    <row r="13" spans="1:7" ht="18.75" customHeight="1">
      <c r="A13" s="138" t="s">
        <v>188</v>
      </c>
      <c r="B13" s="139" t="s">
        <v>189</v>
      </c>
      <c r="C13" s="215">
        <f t="shared" si="0"/>
        <v>3361.2</v>
      </c>
      <c r="D13" s="227">
        <f t="shared" si="0"/>
        <v>1469.76</v>
      </c>
      <c r="E13" s="26"/>
      <c r="F13" s="68"/>
      <c r="G13" s="68"/>
    </row>
    <row r="14" spans="1:7" ht="33.75" customHeight="1">
      <c r="A14" s="140" t="s">
        <v>190</v>
      </c>
      <c r="B14" s="141" t="s">
        <v>191</v>
      </c>
      <c r="C14" s="215">
        <f t="shared" si="0"/>
        <v>3361.2</v>
      </c>
      <c r="D14" s="227">
        <f t="shared" si="0"/>
        <v>1469.76</v>
      </c>
      <c r="E14" s="26"/>
      <c r="F14" s="66"/>
      <c r="G14" s="66"/>
    </row>
    <row r="15" spans="1:7" ht="36" customHeight="1">
      <c r="A15" s="140" t="s">
        <v>192</v>
      </c>
      <c r="B15" s="141" t="s">
        <v>241</v>
      </c>
      <c r="C15" s="215">
        <v>3361.2</v>
      </c>
      <c r="D15" s="228">
        <v>1469.76</v>
      </c>
      <c r="E15" s="26"/>
      <c r="F15" s="66"/>
      <c r="G15" s="66"/>
    </row>
    <row r="16" spans="1:7" ht="36" customHeight="1">
      <c r="A16" s="136" t="s">
        <v>193</v>
      </c>
      <c r="B16" s="137" t="s">
        <v>194</v>
      </c>
      <c r="C16" s="214">
        <f aca="true" t="shared" si="1" ref="C16:D18">C17</f>
        <v>3143.6</v>
      </c>
      <c r="D16" s="226">
        <f t="shared" si="1"/>
        <v>1656.17</v>
      </c>
      <c r="E16" s="26"/>
      <c r="F16" s="66"/>
      <c r="G16" s="66"/>
    </row>
    <row r="17" spans="1:7" ht="29.25" customHeight="1">
      <c r="A17" s="140" t="s">
        <v>195</v>
      </c>
      <c r="B17" s="141" t="s">
        <v>196</v>
      </c>
      <c r="C17" s="215">
        <f t="shared" si="1"/>
        <v>3143.6</v>
      </c>
      <c r="D17" s="227">
        <f t="shared" si="1"/>
        <v>1656.17</v>
      </c>
      <c r="E17" s="26"/>
      <c r="F17" s="66"/>
      <c r="G17" s="66"/>
    </row>
    <row r="18" spans="1:7" ht="31.5" customHeight="1">
      <c r="A18" s="142" t="s">
        <v>197</v>
      </c>
      <c r="B18" s="143" t="s">
        <v>198</v>
      </c>
      <c r="C18" s="215">
        <f t="shared" si="1"/>
        <v>3143.6</v>
      </c>
      <c r="D18" s="227">
        <f t="shared" si="1"/>
        <v>1656.17</v>
      </c>
      <c r="E18" s="26"/>
      <c r="F18" s="66"/>
      <c r="G18" s="66"/>
    </row>
    <row r="19" spans="1:7" ht="32.25" thickBot="1">
      <c r="A19" s="217" t="s">
        <v>199</v>
      </c>
      <c r="B19" s="218" t="s">
        <v>240</v>
      </c>
      <c r="C19" s="219">
        <v>3143.6</v>
      </c>
      <c r="D19" s="229">
        <v>1656.17</v>
      </c>
      <c r="E19" s="26"/>
      <c r="F19" s="68"/>
      <c r="G19" s="68"/>
    </row>
    <row r="20" spans="1:7" ht="12.75">
      <c r="A20" s="45"/>
      <c r="B20" s="26"/>
      <c r="C20" s="26"/>
      <c r="D20" s="26"/>
      <c r="E20" s="26"/>
      <c r="F20" s="69"/>
      <c r="G20" s="69"/>
    </row>
    <row r="21" spans="1:7" ht="12.75">
      <c r="A21" s="54"/>
      <c r="B21" s="23"/>
      <c r="C21" s="23"/>
      <c r="D21" s="23"/>
      <c r="E21" s="23"/>
      <c r="F21" s="24"/>
      <c r="G21" s="24"/>
    </row>
    <row r="22" spans="1:7" ht="12.75">
      <c r="A22" s="40"/>
      <c r="B22" s="26"/>
      <c r="C22" s="26"/>
      <c r="D22" s="26"/>
      <c r="E22" s="26"/>
      <c r="F22" s="27"/>
      <c r="G22" s="27"/>
    </row>
    <row r="23" spans="1:7" ht="12.75">
      <c r="A23" s="40"/>
      <c r="B23" s="26"/>
      <c r="C23" s="26"/>
      <c r="D23" s="26"/>
      <c r="E23" s="26"/>
      <c r="F23" s="27"/>
      <c r="G23" s="27"/>
    </row>
    <row r="24" spans="1:7" ht="12.75">
      <c r="A24" s="40"/>
      <c r="B24" s="26"/>
      <c r="C24" s="26"/>
      <c r="D24" s="26"/>
      <c r="E24" s="26"/>
      <c r="F24" s="27"/>
      <c r="G24" s="27"/>
    </row>
    <row r="25" spans="1:7" ht="12.75">
      <c r="A25" s="45"/>
      <c r="B25" s="26"/>
      <c r="C25" s="26"/>
      <c r="D25" s="26"/>
      <c r="E25" s="26"/>
      <c r="F25" s="27"/>
      <c r="G25" s="27"/>
    </row>
    <row r="26" spans="1:7" ht="12.75">
      <c r="A26" s="22"/>
      <c r="B26" s="23"/>
      <c r="C26" s="23"/>
      <c r="D26" s="23"/>
      <c r="E26" s="23"/>
      <c r="F26" s="24"/>
      <c r="G26" s="24"/>
    </row>
    <row r="27" spans="1:7" ht="12.75">
      <c r="A27" s="54"/>
      <c r="B27" s="23"/>
      <c r="C27" s="23"/>
      <c r="D27" s="23"/>
      <c r="E27" s="23"/>
      <c r="F27" s="24"/>
      <c r="G27" s="24"/>
    </row>
    <row r="28" spans="1:7" ht="12.75">
      <c r="A28" s="51"/>
      <c r="B28" s="26"/>
      <c r="C28" s="26"/>
      <c r="D28" s="26"/>
      <c r="E28" s="26"/>
      <c r="F28" s="27"/>
      <c r="G28" s="27"/>
    </row>
    <row r="29" spans="1:7" ht="12.75">
      <c r="A29" s="40"/>
      <c r="B29" s="26"/>
      <c r="C29" s="26"/>
      <c r="D29" s="26"/>
      <c r="E29" s="26"/>
      <c r="F29" s="27"/>
      <c r="G29" s="27"/>
    </row>
    <row r="30" spans="1:7" ht="12.75">
      <c r="A30" s="45"/>
      <c r="B30" s="26"/>
      <c r="C30" s="26"/>
      <c r="D30" s="26"/>
      <c r="E30" s="26"/>
      <c r="F30" s="27"/>
      <c r="G30" s="27"/>
    </row>
    <row r="31" spans="1:7" ht="12.75">
      <c r="A31" s="40"/>
      <c r="B31" s="70"/>
      <c r="C31" s="70"/>
      <c r="D31" s="70"/>
      <c r="E31" s="70"/>
      <c r="F31" s="27"/>
      <c r="G31" s="27"/>
    </row>
    <row r="32" spans="1:7" ht="12.75">
      <c r="A32" s="45"/>
      <c r="B32" s="26"/>
      <c r="C32" s="26"/>
      <c r="D32" s="26"/>
      <c r="E32" s="26"/>
      <c r="F32" s="27"/>
      <c r="G32" s="27"/>
    </row>
    <row r="33" spans="1:7" ht="12.75">
      <c r="A33" s="45"/>
      <c r="B33" s="26"/>
      <c r="C33" s="26"/>
      <c r="D33" s="26"/>
      <c r="E33" s="26"/>
      <c r="F33" s="28"/>
      <c r="G33" s="28"/>
    </row>
    <row r="34" spans="1:7" ht="12.75">
      <c r="A34" s="45"/>
      <c r="B34" s="26"/>
      <c r="C34" s="26"/>
      <c r="D34" s="26"/>
      <c r="E34" s="26"/>
      <c r="F34" s="71"/>
      <c r="G34" s="71"/>
    </row>
    <row r="35" spans="1:7" ht="12.75">
      <c r="A35" s="45"/>
      <c r="B35" s="26"/>
      <c r="C35" s="26"/>
      <c r="D35" s="26"/>
      <c r="E35" s="26"/>
      <c r="F35" s="31"/>
      <c r="G35" s="31"/>
    </row>
    <row r="36" spans="1:7" ht="12.75">
      <c r="A36" s="45"/>
      <c r="B36" s="57"/>
      <c r="C36" s="57"/>
      <c r="D36" s="26"/>
      <c r="E36" s="26"/>
      <c r="F36" s="31"/>
      <c r="G36" s="31"/>
    </row>
    <row r="37" spans="1:7" ht="12.75">
      <c r="A37" s="45"/>
      <c r="B37" s="26"/>
      <c r="C37" s="26"/>
      <c r="D37" s="26"/>
      <c r="E37" s="26"/>
      <c r="F37" s="27"/>
      <c r="G37" s="27"/>
    </row>
    <row r="38" spans="1:7" ht="12.75">
      <c r="A38" s="45"/>
      <c r="B38" s="26"/>
      <c r="C38" s="26"/>
      <c r="D38" s="26"/>
      <c r="E38" s="26"/>
      <c r="F38" s="27"/>
      <c r="G38" s="27"/>
    </row>
    <row r="39" spans="1:7" ht="12.75">
      <c r="A39" s="45"/>
      <c r="B39" s="26"/>
      <c r="C39" s="26"/>
      <c r="D39" s="26"/>
      <c r="E39" s="26"/>
      <c r="F39" s="27"/>
      <c r="G39" s="27"/>
    </row>
    <row r="40" spans="1:7" ht="12.75">
      <c r="A40" s="45"/>
      <c r="B40" s="26"/>
      <c r="C40" s="26"/>
      <c r="D40" s="26"/>
      <c r="E40" s="26"/>
      <c r="F40" s="31"/>
      <c r="G40" s="31"/>
    </row>
    <row r="41" spans="1:7" ht="12.75">
      <c r="A41" s="22"/>
      <c r="B41" s="23"/>
      <c r="C41" s="23"/>
      <c r="D41" s="23"/>
      <c r="E41" s="23"/>
      <c r="F41" s="36"/>
      <c r="G41" s="36"/>
    </row>
    <row r="42" spans="1:7" ht="12.75">
      <c r="A42" s="25"/>
      <c r="B42" s="26"/>
      <c r="C42" s="26"/>
      <c r="D42" s="26"/>
      <c r="E42" s="26"/>
      <c r="F42" s="31"/>
      <c r="G42" s="31"/>
    </row>
    <row r="43" spans="1:7" ht="12.75">
      <c r="A43" s="25"/>
      <c r="B43" s="26"/>
      <c r="C43" s="26"/>
      <c r="D43" s="26"/>
      <c r="E43" s="26"/>
      <c r="F43" s="31"/>
      <c r="G43" s="31"/>
    </row>
    <row r="44" spans="1:7" ht="12.75">
      <c r="A44" s="78"/>
      <c r="B44" s="26"/>
      <c r="C44" s="26"/>
      <c r="D44" s="26"/>
      <c r="E44" s="26"/>
      <c r="F44" s="31"/>
      <c r="G44" s="31"/>
    </row>
    <row r="45" spans="1:7" ht="12.75">
      <c r="A45" s="78"/>
      <c r="B45" s="23"/>
      <c r="C45" s="23"/>
      <c r="D45" s="23"/>
      <c r="E45" s="23"/>
      <c r="F45" s="36"/>
      <c r="G45" s="36"/>
    </row>
    <row r="46" spans="1:7" ht="12.75">
      <c r="A46" s="78"/>
      <c r="B46" s="26"/>
      <c r="C46" s="26"/>
      <c r="D46" s="26"/>
      <c r="E46" s="26"/>
      <c r="F46" s="31"/>
      <c r="G46" s="31"/>
    </row>
    <row r="47" spans="1:7" ht="12.75">
      <c r="A47" s="40"/>
      <c r="B47" s="26"/>
      <c r="C47" s="26"/>
      <c r="D47" s="26"/>
      <c r="E47" s="26"/>
      <c r="F47" s="31"/>
      <c r="G47" s="31"/>
    </row>
    <row r="48" spans="1:7" ht="12.75">
      <c r="A48" s="51"/>
      <c r="B48" s="26"/>
      <c r="C48" s="26"/>
      <c r="D48" s="26"/>
      <c r="E48" s="26"/>
      <c r="F48" s="31"/>
      <c r="G48" s="31"/>
    </row>
    <row r="49" spans="1:7" ht="12.75">
      <c r="A49" s="40"/>
      <c r="B49" s="26"/>
      <c r="C49" s="26"/>
      <c r="D49" s="26"/>
      <c r="E49" s="26"/>
      <c r="F49" s="31"/>
      <c r="G49" s="31"/>
    </row>
    <row r="50" spans="1:7" ht="12.75">
      <c r="A50" s="51"/>
      <c r="B50" s="26"/>
      <c r="C50" s="26"/>
      <c r="D50" s="26"/>
      <c r="E50" s="26"/>
      <c r="F50" s="31"/>
      <c r="G50" s="31"/>
    </row>
    <row r="51" spans="1:7" ht="12.75">
      <c r="A51" s="45"/>
      <c r="B51" s="26"/>
      <c r="C51" s="26"/>
      <c r="D51" s="26"/>
      <c r="E51" s="26"/>
      <c r="F51" s="31"/>
      <c r="G51" s="31"/>
    </row>
    <row r="52" spans="1:7" ht="12.75">
      <c r="A52" s="45"/>
      <c r="B52" s="26"/>
      <c r="C52" s="26"/>
      <c r="D52" s="26"/>
      <c r="E52" s="26"/>
      <c r="F52" s="31"/>
      <c r="G52" s="31"/>
    </row>
    <row r="53" spans="1:7" ht="12.75">
      <c r="A53" s="22"/>
      <c r="B53" s="23"/>
      <c r="C53" s="23"/>
      <c r="D53" s="23"/>
      <c r="E53" s="23"/>
      <c r="F53" s="36"/>
      <c r="G53" s="36"/>
    </row>
    <row r="54" spans="1:7" ht="12.75">
      <c r="A54" s="42"/>
      <c r="B54" s="26"/>
      <c r="C54" s="26"/>
      <c r="D54" s="26"/>
      <c r="E54" s="26"/>
      <c r="F54" s="31"/>
      <c r="G54" s="31"/>
    </row>
    <row r="55" spans="1:7" ht="12.75">
      <c r="A55" s="40"/>
      <c r="B55" s="26"/>
      <c r="C55" s="26"/>
      <c r="D55" s="26"/>
      <c r="E55" s="26"/>
      <c r="F55" s="28"/>
      <c r="G55" s="28"/>
    </row>
    <row r="56" spans="1:7" ht="12.75">
      <c r="A56" s="25"/>
      <c r="B56" s="26"/>
      <c r="C56" s="26"/>
      <c r="D56" s="26"/>
      <c r="E56" s="26"/>
      <c r="F56" s="28"/>
      <c r="G56" s="28"/>
    </row>
    <row r="57" spans="1:7" ht="12.75">
      <c r="A57" s="45"/>
      <c r="B57" s="26"/>
      <c r="C57" s="26"/>
      <c r="D57" s="26"/>
      <c r="E57" s="26"/>
      <c r="F57" s="28"/>
      <c r="G57" s="28"/>
    </row>
    <row r="58" spans="1:7" ht="12.75">
      <c r="A58" s="22"/>
      <c r="B58" s="23"/>
      <c r="C58" s="23"/>
      <c r="D58" s="23"/>
      <c r="E58" s="23"/>
      <c r="F58" s="50"/>
      <c r="G58" s="50"/>
    </row>
    <row r="59" spans="1:7" ht="12.75">
      <c r="A59" s="51"/>
      <c r="B59" s="26"/>
      <c r="C59" s="26"/>
      <c r="D59" s="26"/>
      <c r="E59" s="26"/>
      <c r="F59" s="52"/>
      <c r="G59" s="52"/>
    </row>
    <row r="60" spans="1:7" ht="12.75">
      <c r="A60" s="40"/>
      <c r="B60" s="26"/>
      <c r="C60" s="26"/>
      <c r="D60" s="26"/>
      <c r="E60" s="26"/>
      <c r="F60" s="52"/>
      <c r="G60" s="52"/>
    </row>
    <row r="61" spans="1:7" ht="12.75">
      <c r="A61" s="40"/>
      <c r="B61" s="26"/>
      <c r="C61" s="26"/>
      <c r="D61" s="26"/>
      <c r="E61" s="26"/>
      <c r="F61" s="53"/>
      <c r="G61" s="53"/>
    </row>
    <row r="62" spans="1:7" ht="12.75">
      <c r="A62" s="40"/>
      <c r="B62" s="26"/>
      <c r="C62" s="26"/>
      <c r="D62" s="26"/>
      <c r="E62" s="26"/>
      <c r="F62" s="52"/>
      <c r="G62" s="52"/>
    </row>
    <row r="63" spans="1:7" ht="12.75">
      <c r="A63" s="45"/>
      <c r="B63" s="26"/>
      <c r="C63" s="26"/>
      <c r="D63" s="26"/>
      <c r="E63" s="26"/>
      <c r="F63" s="52"/>
      <c r="G63" s="52"/>
    </row>
    <row r="64" spans="1:7" ht="12.75">
      <c r="A64" s="54"/>
      <c r="B64" s="23"/>
      <c r="C64" s="23"/>
      <c r="D64" s="23"/>
      <c r="E64" s="23"/>
      <c r="F64" s="55"/>
      <c r="G64" s="55"/>
    </row>
    <row r="65" spans="1:7" ht="12.75">
      <c r="A65" s="40"/>
      <c r="B65" s="26"/>
      <c r="C65" s="57"/>
      <c r="D65" s="26"/>
      <c r="E65" s="26"/>
      <c r="F65" s="52"/>
      <c r="G65" s="52"/>
    </row>
    <row r="66" spans="1:7" ht="12.75">
      <c r="A66" s="25"/>
      <c r="B66" s="26"/>
      <c r="C66" s="57"/>
      <c r="D66" s="26"/>
      <c r="E66" s="26"/>
      <c r="F66" s="53"/>
      <c r="G66" s="53"/>
    </row>
    <row r="67" spans="1:7" ht="12.75">
      <c r="A67" s="25"/>
      <c r="B67" s="26"/>
      <c r="C67" s="57"/>
      <c r="D67" s="26"/>
      <c r="E67" s="26"/>
      <c r="F67" s="53"/>
      <c r="G67" s="53"/>
    </row>
    <row r="68" spans="1:7" ht="12.75">
      <c r="A68" s="25"/>
      <c r="B68" s="26"/>
      <c r="C68" s="57"/>
      <c r="D68" s="26"/>
      <c r="E68" s="26"/>
      <c r="F68" s="53"/>
      <c r="G68" s="53"/>
    </row>
    <row r="69" spans="1:7" ht="12.75">
      <c r="A69" s="45"/>
      <c r="B69" s="26"/>
      <c r="C69" s="57"/>
      <c r="D69" s="26"/>
      <c r="E69" s="26"/>
      <c r="F69" s="53"/>
      <c r="G69" s="53"/>
    </row>
    <row r="70" spans="1:7" ht="13.5">
      <c r="A70" s="56"/>
      <c r="B70" s="26"/>
      <c r="C70" s="57"/>
      <c r="D70" s="26"/>
      <c r="E70" s="26"/>
      <c r="F70" s="53"/>
      <c r="G70" s="53"/>
    </row>
    <row r="71" spans="1:7" ht="12.75">
      <c r="A71" s="25"/>
      <c r="B71" s="57"/>
      <c r="C71" s="57"/>
      <c r="D71" s="57"/>
      <c r="E71" s="57"/>
      <c r="F71" s="52"/>
      <c r="G71" s="52"/>
    </row>
    <row r="72" spans="1:7" ht="12.75">
      <c r="A72" s="45"/>
      <c r="B72" s="57"/>
      <c r="C72" s="57"/>
      <c r="D72" s="57"/>
      <c r="E72" s="57"/>
      <c r="F72" s="52"/>
      <c r="G72" s="52"/>
    </row>
    <row r="73" spans="1:7" ht="12.75">
      <c r="A73" s="54"/>
      <c r="B73" s="23"/>
      <c r="C73" s="23"/>
      <c r="D73" s="23"/>
      <c r="E73" s="23"/>
      <c r="F73" s="58"/>
      <c r="G73" s="58"/>
    </row>
    <row r="74" spans="1:7" ht="12.75">
      <c r="A74" s="22"/>
      <c r="B74" s="23"/>
      <c r="C74" s="23"/>
      <c r="D74" s="23"/>
      <c r="E74" s="23"/>
      <c r="F74" s="58"/>
      <c r="G74" s="58"/>
    </row>
    <row r="75" spans="1:7" ht="12.75" hidden="1">
      <c r="A75" s="54"/>
      <c r="B75" s="23"/>
      <c r="C75" s="23"/>
      <c r="D75" s="23"/>
      <c r="E75" s="23"/>
      <c r="F75" s="52"/>
      <c r="G75" s="52"/>
    </row>
    <row r="76" spans="1:7" ht="12.75" hidden="1">
      <c r="A76" s="40"/>
      <c r="B76" s="57"/>
      <c r="C76" s="57"/>
      <c r="D76" s="57"/>
      <c r="E76" s="57"/>
      <c r="F76" s="52"/>
      <c r="G76" s="52"/>
    </row>
    <row r="77" spans="1:7" ht="12.75" hidden="1">
      <c r="A77" s="45"/>
      <c r="B77" s="57"/>
      <c r="C77" s="57"/>
      <c r="D77" s="57"/>
      <c r="E77" s="57"/>
      <c r="F77" s="52"/>
      <c r="G77" s="52"/>
    </row>
    <row r="78" spans="1:7" ht="12.75">
      <c r="A78" s="54"/>
      <c r="B78" s="23"/>
      <c r="C78" s="23"/>
      <c r="D78" s="23"/>
      <c r="E78" s="23"/>
      <c r="F78" s="58"/>
      <c r="G78" s="58"/>
    </row>
    <row r="79" spans="1:7" ht="12.75">
      <c r="A79" s="40"/>
      <c r="B79" s="57"/>
      <c r="C79" s="57"/>
      <c r="D79" s="57"/>
      <c r="E79" s="57"/>
      <c r="F79" s="52"/>
      <c r="G79" s="52"/>
    </row>
    <row r="80" spans="1:7" ht="12.75">
      <c r="A80" s="45"/>
      <c r="B80" s="57"/>
      <c r="C80" s="57"/>
      <c r="D80" s="57"/>
      <c r="E80" s="57"/>
      <c r="F80" s="52"/>
      <c r="G80" s="52"/>
    </row>
    <row r="81" spans="1:7" ht="12.75">
      <c r="A81" s="54"/>
      <c r="B81" s="23"/>
      <c r="C81" s="23"/>
      <c r="D81" s="23"/>
      <c r="E81" s="23"/>
      <c r="F81" s="58"/>
      <c r="G81" s="58"/>
    </row>
    <row r="82" spans="1:7" ht="12.75">
      <c r="A82" s="40"/>
      <c r="B82" s="57"/>
      <c r="C82" s="57"/>
      <c r="D82" s="57"/>
      <c r="E82" s="57"/>
      <c r="F82" s="52"/>
      <c r="G82" s="52"/>
    </row>
    <row r="83" spans="1:7" ht="12.75">
      <c r="A83" s="45"/>
      <c r="B83" s="57"/>
      <c r="C83" s="57"/>
      <c r="D83" s="57"/>
      <c r="E83" s="57"/>
      <c r="F83" s="52"/>
      <c r="G83" s="52"/>
    </row>
    <row r="84" spans="1:7" ht="12.75">
      <c r="A84" s="59"/>
      <c r="B84" s="23"/>
      <c r="C84" s="23"/>
      <c r="D84" s="23"/>
      <c r="E84" s="23"/>
      <c r="F84" s="58"/>
      <c r="G84" s="58"/>
    </row>
    <row r="85" spans="1:7" ht="12.75">
      <c r="A85" s="59"/>
      <c r="B85" s="23"/>
      <c r="C85" s="23"/>
      <c r="D85" s="23"/>
      <c r="E85" s="23"/>
      <c r="F85" s="58"/>
      <c r="G85" s="58"/>
    </row>
    <row r="86" spans="1:7" ht="12.75">
      <c r="A86" s="60"/>
      <c r="B86" s="26"/>
      <c r="C86" s="26"/>
      <c r="D86" s="26"/>
      <c r="E86" s="26"/>
      <c r="F86" s="52"/>
      <c r="G86" s="52"/>
    </row>
    <row r="87" spans="1:7" ht="12.75">
      <c r="A87" s="61"/>
      <c r="B87" s="26"/>
      <c r="C87" s="26"/>
      <c r="D87" s="26"/>
      <c r="E87" s="26"/>
      <c r="F87" s="53"/>
      <c r="G87" s="53"/>
    </row>
    <row r="88" spans="1:7" ht="13.5">
      <c r="A88" s="62"/>
      <c r="B88" s="26"/>
      <c r="C88" s="26"/>
      <c r="D88" s="26"/>
      <c r="E88" s="26"/>
      <c r="F88" s="53"/>
      <c r="G88" s="53"/>
    </row>
    <row r="89" spans="1:7" ht="12.75">
      <c r="A89" s="63"/>
      <c r="B89" s="26"/>
      <c r="C89" s="26"/>
      <c r="D89" s="26"/>
      <c r="E89" s="26"/>
      <c r="F89" s="53"/>
      <c r="G89" s="53"/>
    </row>
    <row r="90" spans="1:7" ht="13.5">
      <c r="A90" s="62"/>
      <c r="B90" s="26"/>
      <c r="C90" s="26"/>
      <c r="D90" s="26"/>
      <c r="E90" s="26"/>
      <c r="F90" s="53"/>
      <c r="G90" s="53"/>
    </row>
    <row r="91" spans="1:7" ht="12.75">
      <c r="A91" s="2"/>
      <c r="B91" s="2"/>
      <c r="C91" s="2"/>
      <c r="D91" s="2"/>
      <c r="E91" s="2"/>
      <c r="F91" s="2"/>
      <c r="G91" s="2"/>
    </row>
  </sheetData>
  <sheetProtection/>
  <mergeCells count="7">
    <mergeCell ref="A6:D6"/>
    <mergeCell ref="A7:D7"/>
    <mergeCell ref="A8:D8"/>
    <mergeCell ref="C1:D1"/>
    <mergeCell ref="C2:D2"/>
    <mergeCell ref="C3:D3"/>
    <mergeCell ref="A5:D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2020-08-26T08:29:52Z</cp:lastPrinted>
  <dcterms:created xsi:type="dcterms:W3CDTF">1996-10-08T23:32:33Z</dcterms:created>
  <dcterms:modified xsi:type="dcterms:W3CDTF">2020-08-26T08:37:13Z</dcterms:modified>
  <cp:category/>
  <cp:version/>
  <cp:contentType/>
  <cp:contentStatus/>
</cp:coreProperties>
</file>