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858" activeTab="0"/>
  </bookViews>
  <sheets>
    <sheet name="прил 3" sheetId="1" r:id="rId1"/>
  </sheets>
  <definedNames>
    <definedName name="_xlnm.Print_Area" localSheetId="0">'прил 3'!$A$1:$H$90</definedName>
  </definedNames>
  <calcPr fullCalcOnLoad="1"/>
</workbook>
</file>

<file path=xl/sharedStrings.xml><?xml version="1.0" encoding="utf-8"?>
<sst xmlns="http://schemas.openxmlformats.org/spreadsheetml/2006/main" count="387" uniqueCount="141">
  <si>
    <t>Мероприятия по уличному освещению</t>
  </si>
  <si>
    <t>Иные бюджетные ассигнования</t>
  </si>
  <si>
    <t>800</t>
  </si>
  <si>
    <t>Резервные фонды</t>
  </si>
  <si>
    <t>Резервные фонды местных администраций</t>
  </si>
  <si>
    <t>830</t>
  </si>
  <si>
    <t>Исполнение судебных актов</t>
  </si>
  <si>
    <t>Субсидии юридическим лицам (кроме некоммерческих организаций), индивидуальным предпринимателям, физическим лицам</t>
  </si>
  <si>
    <t>Реализация государственных функций, связанных с общегосударственным управлением</t>
  </si>
  <si>
    <t>402 0000</t>
  </si>
  <si>
    <t>402 0400</t>
  </si>
  <si>
    <t>Мероприятия в установленной сфере деятельности</t>
  </si>
  <si>
    <t>402 0402</t>
  </si>
  <si>
    <t>Мероприятия по энергосбережению и повышению энергетической эффективности</t>
  </si>
  <si>
    <t>Мероприятия в сфере дорожной деятельности</t>
  </si>
  <si>
    <t>405 0000</t>
  </si>
  <si>
    <t>Муниципальная подпрограмма "Развитие коммунальной инфраструктуры</t>
  </si>
  <si>
    <t>405 0400</t>
  </si>
  <si>
    <t>405 0405</t>
  </si>
  <si>
    <t>Мероприятия по развитию коммунальной инфраструктуры</t>
  </si>
  <si>
    <t>Мероприятия в сфере благоустройства</t>
  </si>
  <si>
    <t>200</t>
  </si>
  <si>
    <t>240</t>
  </si>
  <si>
    <t>Иные закупки товаров, работ и услуг для обеспечения государственных (муниципальных) нужд</t>
  </si>
  <si>
    <t>Владение, пользование и распоряжение имуществом, находящимся в муниципальной собственности поселения</t>
  </si>
  <si>
    <t>Органы местного самоуправления и структурные подразделения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</si>
  <si>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</si>
  <si>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Повышение квалификации специалистов по финансовой работе органов местного самоуправления</t>
  </si>
  <si>
    <t>Межбюджетные трансферты</t>
  </si>
  <si>
    <t>Наименование показателя</t>
  </si>
  <si>
    <t>Целевая статья</t>
  </si>
  <si>
    <t>Всего расходов</t>
  </si>
  <si>
    <t>000</t>
  </si>
  <si>
    <t>500</t>
  </si>
  <si>
    <t>Повышение уровня подготовки лиц, замещающих муниципальные должности, и муниципальных служащих по основным вопросам деятельности органов местного самоуправления</t>
  </si>
  <si>
    <t>100</t>
  </si>
  <si>
    <t>Подпрограмма "Энергосбережение и повышение энергетической эффективности"</t>
  </si>
  <si>
    <t>Глава муниципального образования</t>
  </si>
  <si>
    <t>Финансовое обеспечение расходных обязательств муниципального образования, возникающих при выполнении переданных полномочий</t>
  </si>
  <si>
    <t>406 1712</t>
  </si>
  <si>
    <t>Ремонт памятников и обелисков воинам-землякам, погибшим в годы Великой отечественной войны 1941-1945 годов</t>
  </si>
  <si>
    <t>Осуществление внутреннего муниципального финансового контроля за исполнением бюджета поселения</t>
  </si>
  <si>
    <t>00000 00000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</si>
  <si>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</si>
  <si>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</si>
  <si>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Софинансирование мероприятий по проекту местных инициатив за счет средств населения</t>
  </si>
  <si>
    <t>Софинансирование мероприятий по проекту местных инициатив за счет средств спонсорской помощи</t>
  </si>
  <si>
    <t>41Я00 0441C</t>
  </si>
  <si>
    <t>41Я00 0441Н</t>
  </si>
  <si>
    <t>Софинансирование мероприятий по проекту местных инициатив за счет средств областного бюджета</t>
  </si>
  <si>
    <t>41Я00 15170</t>
  </si>
  <si>
    <t>3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</si>
  <si>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</si>
  <si>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Закупка товаров, работ и услуг для государственных (муниципальных) нужд</t>
  </si>
  <si>
    <t xml:space="preserve">Осуществление переданных полномочий Российской Федерации по первичному воинскому учету на территориях, где отсутствуют военные комиссариаты </t>
  </si>
  <si>
    <t>Выполнение других обязательств муниципального образования</t>
  </si>
  <si>
    <t>Подпрограмма "Развитие муниципального управления на 2015-2022 годы"</t>
  </si>
  <si>
    <t>71100 01000</t>
  </si>
  <si>
    <t>71100 01020</t>
  </si>
  <si>
    <t>71100 01040</t>
  </si>
  <si>
    <t>71100 07000</t>
  </si>
  <si>
    <t>71100 07010</t>
  </si>
  <si>
    <t>71100 10000</t>
  </si>
  <si>
    <t>71100 10010</t>
  </si>
  <si>
    <t>71100 10020</t>
  </si>
  <si>
    <t>71100 10032</t>
  </si>
  <si>
    <t>71100 10033</t>
  </si>
  <si>
    <t>71100 10034</t>
  </si>
  <si>
    <t>71100 10035</t>
  </si>
  <si>
    <t>71100 10036</t>
  </si>
  <si>
    <t>71100 10037</t>
  </si>
  <si>
    <t>71100 51180</t>
  </si>
  <si>
    <t>71100 51181</t>
  </si>
  <si>
    <t>71400 00000</t>
  </si>
  <si>
    <t>71400 04000</t>
  </si>
  <si>
    <t>71400 04040</t>
  </si>
  <si>
    <t>71200 00000</t>
  </si>
  <si>
    <t>71200 04000</t>
  </si>
  <si>
    <t>71200 04020</t>
  </si>
  <si>
    <t>71300 00000</t>
  </si>
  <si>
    <t>71300 04000</t>
  </si>
  <si>
    <t>71300 04030</t>
  </si>
  <si>
    <t>71300 04031</t>
  </si>
  <si>
    <t>71300 04130</t>
  </si>
  <si>
    <t>71100 00000</t>
  </si>
  <si>
    <t>71100 01041</t>
  </si>
  <si>
    <t>71100 01042</t>
  </si>
  <si>
    <t>71100 18000</t>
  </si>
  <si>
    <t>Подпрограмма "Пожарная безопасность на территории Шахровского сельского поселения на 2015-2022 годы"</t>
  </si>
  <si>
    <t>Мероприятия по пожарной безопасности</t>
  </si>
  <si>
    <t>Подпрограмма "Дорожная деятельность на территории Шахровского сельского поселения на 2015-2022 годы"</t>
  </si>
  <si>
    <t>Подпрограмма "Благоустройство территории Шахровского сельского поселения на 2015-2022 годы"</t>
  </si>
  <si>
    <t>Ведомство</t>
  </si>
  <si>
    <t>Раздел, подраздел</t>
  </si>
  <si>
    <t>Администрация Шахровского сельского поселения</t>
  </si>
  <si>
    <t>0000</t>
  </si>
  <si>
    <t xml:space="preserve">00000 00000 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</si>
  <si>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</si>
  <si>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</si>
  <si>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</si>
  <si>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</si>
  <si>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Подпрограмма "Развитие муниципального управления"</t>
  </si>
  <si>
    <t>990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</si>
  <si>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</si>
  <si>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</si>
  <si>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000000 00000</t>
  </si>
  <si>
    <t>0111</t>
  </si>
  <si>
    <t>Другие общегосударственные вопросы</t>
  </si>
  <si>
    <t>0113</t>
  </si>
  <si>
    <t>0310</t>
  </si>
  <si>
    <t>0412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</si>
  <si>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</si>
  <si>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</si>
  <si>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</si>
  <si>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</si>
  <si>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дечтельность</t>
  </si>
  <si>
    <t>0300</t>
  </si>
  <si>
    <t>Обеспечение пожарной безопасности</t>
  </si>
  <si>
    <t>Национальная экономика</t>
  </si>
  <si>
    <t>0400</t>
  </si>
  <si>
    <t>Дорожное хозяйство (дорожные фонды)</t>
  </si>
  <si>
    <t>0409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</si>
  <si>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</si>
  <si>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</si>
  <si>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</si>
  <si>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0500</t>
  </si>
  <si>
    <t>0503</t>
  </si>
  <si>
    <t>Вид расходов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</si>
  <si>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выдаче градостроительного плана земельного участка,расположенного в границах поселения,  выдача разрешений на строительство (за исключением случаев, предусмотренных Градостроитеьным кодексом Российской Федерации, иными федеральными законами),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осуществление в случаях, предусмотренных Градостроительным кодексом Российской Федерации, осмотров зданий, сооружений и выдача рекомендаций об устранении выявленных в ходе таких осмотров нарушений.</t>
  </si>
  <si>
    <t>71100 10030</t>
  </si>
  <si>
    <t>Уточненный план на 2019 год               (тыс. рублей</t>
  </si>
  <si>
    <t>Исполнение за  2019 год          (тыс. рублей)</t>
  </si>
  <si>
    <t>Процент исполнения к плану года (%</t>
  </si>
  <si>
    <t>Приложение №3</t>
  </si>
  <si>
    <t>к  решению Шахровской сельской Думы</t>
  </si>
  <si>
    <t>7110010080</t>
  </si>
  <si>
    <t>Выполнение функций органами местного самоуправления</t>
  </si>
  <si>
    <t>Расходы бюджета муниципального образования Шахровское сельское поселение</t>
  </si>
  <si>
    <t>Омутнинского района Кировской области на 2020 год по ведомственной структуре расходов бюджета за 2019 год</t>
  </si>
  <si>
    <t xml:space="preserve"> </t>
  </si>
  <si>
    <t xml:space="preserve">от  15.06.2020 №19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</si>
</sst>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#,##0.000"/>
    <numFmt numFmtId="181" formatCode="#,##0.0000"/>
    <numFmt numFmtId="182" formatCode="0.00000"/>
    <numFmt numFmtId="183" formatCode="[$-FC19]d\ mmmm\ yyyy\ &quot;г.&quot;"/>
  </numFmts>
  <fonts count="3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Narrow"/>
      <family val="2"/>
    </font>
    <font>
      <i/>
      <sz val="10"/>
      <name val="Arial Narrow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i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63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>
      <alignment horizontal="center" vertical="center" wrapText="1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7" borderId="2" applyNumberFormat="0" applyAlignment="0" applyProtection="0"/>
    <xf numFmtId="0" fontId="20" fillId="20" borderId="3" applyNumberFormat="0" applyAlignment="0" applyProtection="0"/>
    <xf numFmtId="0" fontId="21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21" borderId="8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5" fillId="23" borderId="0">
      <alignment/>
      <protection/>
    </xf>
    <xf numFmtId="0" fontId="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justify" wrapText="1"/>
    </xf>
    <xf numFmtId="173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6" fillId="25" borderId="11" xfId="0" applyFont="1" applyFill="1" applyBorder="1" applyAlignment="1">
      <alignment horizontal="left" vertical="top" wrapText="1"/>
    </xf>
    <xf numFmtId="49" fontId="4" fillId="25" borderId="11" xfId="0" applyNumberFormat="1" applyFont="1" applyFill="1" applyBorder="1" applyAlignment="1">
      <alignment horizontal="center" vertical="center"/>
    </xf>
    <xf numFmtId="49" fontId="5" fillId="25" borderId="11" xfId="0" applyNumberFormat="1" applyFont="1" applyFill="1" applyBorder="1" applyAlignment="1">
      <alignment horizontal="center" vertical="center"/>
    </xf>
    <xf numFmtId="49" fontId="5" fillId="26" borderId="11" xfId="0" applyNumberFormat="1" applyFont="1" applyFill="1" applyBorder="1" applyAlignment="1">
      <alignment horizontal="center" vertical="center"/>
    </xf>
    <xf numFmtId="2" fontId="4" fillId="25" borderId="11" xfId="0" applyNumberFormat="1" applyFont="1" applyFill="1" applyBorder="1" applyAlignment="1">
      <alignment horizontal="center" vertical="center"/>
    </xf>
    <xf numFmtId="173" fontId="4" fillId="25" borderId="11" xfId="0" applyNumberFormat="1" applyFont="1" applyFill="1" applyBorder="1" applyAlignment="1">
      <alignment horizontal="center" vertical="center"/>
    </xf>
    <xf numFmtId="172" fontId="4" fillId="25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/>
    </xf>
    <xf numFmtId="0" fontId="9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left" vertical="top" wrapText="1"/>
    </xf>
    <xf numFmtId="49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2" fontId="10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top" wrapText="1"/>
    </xf>
    <xf numFmtId="49" fontId="9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172" fontId="9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justify" vertical="top"/>
    </xf>
    <xf numFmtId="0" fontId="9" fillId="15" borderId="11" xfId="0" applyFont="1" applyFill="1" applyBorder="1" applyAlignment="1">
      <alignment horizontal="left" vertical="top" wrapText="1"/>
    </xf>
    <xf numFmtId="49" fontId="9" fillId="15" borderId="11" xfId="0" applyNumberFormat="1" applyFont="1" applyFill="1" applyBorder="1" applyAlignment="1">
      <alignment horizontal="center" vertical="center"/>
    </xf>
    <xf numFmtId="2" fontId="9" fillId="15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vertical="top" wrapText="1"/>
    </xf>
    <xf numFmtId="0" fontId="10" fillId="0" borderId="11" xfId="0" applyFont="1" applyBorder="1" applyAlignment="1">
      <alignment horizontal="justify" vertical="top" wrapText="1"/>
    </xf>
    <xf numFmtId="0" fontId="34" fillId="0" borderId="1" xfId="33" applyNumberFormat="1" applyFont="1" applyProtection="1">
      <alignment horizontal="center" vertical="center" wrapText="1"/>
      <protection/>
    </xf>
    <xf numFmtId="49" fontId="7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 wrapText="1"/>
    </xf>
    <xf numFmtId="49" fontId="9" fillId="0" borderId="11" xfId="0" applyNumberFormat="1" applyFont="1" applyBorder="1" applyAlignment="1">
      <alignment horizontal="left" vertical="top" wrapText="1"/>
    </xf>
    <xf numFmtId="49" fontId="9" fillId="0" borderId="11" xfId="0" applyNumberFormat="1" applyFont="1" applyBorder="1" applyAlignment="1">
      <alignment horizontal="justify" vertical="top"/>
    </xf>
    <xf numFmtId="49" fontId="9" fillId="15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Border="1" applyAlignment="1">
      <alignment vertical="top" wrapText="1"/>
    </xf>
    <xf numFmtId="49" fontId="10" fillId="0" borderId="11" xfId="0" applyNumberFormat="1" applyFont="1" applyBorder="1" applyAlignment="1">
      <alignment horizontal="justify" vertical="top" wrapText="1"/>
    </xf>
    <xf numFmtId="49" fontId="7" fillId="0" borderId="11" xfId="0" applyNumberFormat="1" applyFont="1" applyBorder="1" applyAlignment="1">
      <alignment horizontal="justify" vertical="top"/>
    </xf>
    <xf numFmtId="49" fontId="9" fillId="26" borderId="11" xfId="0" applyNumberFormat="1" applyFont="1" applyFill="1" applyBorder="1" applyAlignment="1">
      <alignment vertical="top" wrapText="1"/>
    </xf>
    <xf numFmtId="49" fontId="9" fillId="26" borderId="11" xfId="0" applyNumberFormat="1" applyFont="1" applyFill="1" applyBorder="1" applyAlignment="1">
      <alignment horizontal="center" vertical="center"/>
    </xf>
    <xf numFmtId="49" fontId="9" fillId="26" borderId="11" xfId="0" applyNumberFormat="1" applyFont="1" applyFill="1" applyBorder="1" applyAlignment="1">
      <alignment horizontal="left" vertical="top" wrapText="1"/>
    </xf>
    <xf numFmtId="0" fontId="0" fillId="26" borderId="0" xfId="0" applyFill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justify" wrapText="1"/>
    </xf>
    <xf numFmtId="49" fontId="14" fillId="0" borderId="11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justify" wrapText="1"/>
    </xf>
    <xf numFmtId="0" fontId="7" fillId="26" borderId="11" xfId="0" applyFont="1" applyFill="1" applyBorder="1" applyAlignment="1">
      <alignment horizontal="justify" wrapText="1"/>
    </xf>
    <xf numFmtId="49" fontId="7" fillId="26" borderId="11" xfId="0" applyNumberFormat="1" applyFont="1" applyFill="1" applyBorder="1" applyAlignment="1">
      <alignment horizontal="left" vertical="top" wrapText="1"/>
    </xf>
    <xf numFmtId="49" fontId="7" fillId="26" borderId="11" xfId="0" applyNumberFormat="1" applyFont="1" applyFill="1" applyBorder="1" applyAlignment="1">
      <alignment horizontal="center" vertical="center"/>
    </xf>
    <xf numFmtId="0" fontId="13" fillId="26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1" xfId="0" applyFont="1" applyBorder="1" applyAlignment="1">
      <alignment horizontal="justify" vertical="center" wrapText="1"/>
    </xf>
    <xf numFmtId="49" fontId="7" fillId="26" borderId="11" xfId="0" applyNumberFormat="1" applyFont="1" applyFill="1" applyBorder="1" applyAlignment="1">
      <alignment horizontal="justify" vertical="top"/>
    </xf>
    <xf numFmtId="11" fontId="9" fillId="26" borderId="11" xfId="0" applyNumberFormat="1" applyFont="1" applyFill="1" applyBorder="1" applyAlignment="1">
      <alignment vertical="top" wrapText="1"/>
    </xf>
    <xf numFmtId="2" fontId="9" fillId="26" borderId="11" xfId="0" applyNumberFormat="1" applyFont="1" applyFill="1" applyBorder="1" applyAlignment="1">
      <alignment horizontal="center" vertical="center"/>
    </xf>
    <xf numFmtId="0" fontId="9" fillId="26" borderId="0" xfId="0" applyFont="1" applyFill="1" applyAlignment="1">
      <alignment vertical="top"/>
    </xf>
    <xf numFmtId="49" fontId="9" fillId="26" borderId="0" xfId="0" applyNumberFormat="1" applyFont="1" applyFill="1" applyAlignment="1">
      <alignment vertical="top"/>
    </xf>
    <xf numFmtId="0" fontId="9" fillId="26" borderId="0" xfId="0" applyFont="1" applyFill="1" applyAlignment="1">
      <alignment/>
    </xf>
    <xf numFmtId="0" fontId="9" fillId="26" borderId="11" xfId="0" applyFont="1" applyFill="1" applyBorder="1" applyAlignment="1">
      <alignment horizontal="left" vertical="top" wrapText="1"/>
    </xf>
    <xf numFmtId="172" fontId="9" fillId="26" borderId="11" xfId="0" applyNumberFormat="1" applyFont="1" applyFill="1" applyBorder="1" applyAlignment="1">
      <alignment horizontal="center" vertical="center"/>
    </xf>
    <xf numFmtId="49" fontId="9" fillId="26" borderId="11" xfId="0" applyNumberFormat="1" applyFont="1" applyFill="1" applyBorder="1" applyAlignment="1">
      <alignment horizontal="justify" vertical="top"/>
    </xf>
    <xf numFmtId="0" fontId="7" fillId="0" borderId="11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 applyProtection="1">
      <alignment horizontal="center" vertical="top" wrapText="1"/>
      <protection locked="0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righ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view="pageBreakPreview" zoomScale="93" zoomScaleSheetLayoutView="93" workbookViewId="0" topLeftCell="A1">
      <selection activeCell="A2" sqref="A2"/>
    </sheetView>
  </sheetViews>
  <sheetFormatPr defaultColWidth="9.00390625" defaultRowHeight="12.75" outlineLevelRow="1"/>
  <cols>
    <col min="1" max="1" width="61.125" style="10" customWidth="1"/>
    <col min="2" max="2" width="9.25390625" style="10" customWidth="1"/>
    <col min="3" max="3" width="10.75390625" style="10" customWidth="1"/>
    <col min="4" max="4" width="15.875" style="0" customWidth="1"/>
    <col min="6" max="6" width="9.625" style="0" bestFit="1" customWidth="1"/>
  </cols>
  <sheetData>
    <row r="1" spans="1:6" ht="15.75">
      <c r="A1" s="9"/>
      <c r="B1" s="9"/>
      <c r="C1" s="9"/>
      <c r="D1" s="22"/>
      <c r="E1" s="22"/>
      <c r="F1" s="22" t="s">
        <v>133</v>
      </c>
    </row>
    <row r="2" spans="1:6" ht="15.75">
      <c r="A2" s="9"/>
      <c r="B2" s="9"/>
      <c r="C2" s="9"/>
      <c r="D2" s="22"/>
      <c r="E2" s="22"/>
      <c r="F2" s="22"/>
    </row>
    <row r="3" spans="1:8" ht="15" customHeight="1">
      <c r="A3" s="83" t="s">
        <v>134</v>
      </c>
      <c r="B3" s="80"/>
      <c r="C3" s="80"/>
      <c r="D3" s="80"/>
      <c r="E3" s="80"/>
      <c r="F3" s="80"/>
      <c r="G3" s="80"/>
      <c r="H3" s="80"/>
    </row>
    <row r="4" spans="1:8" ht="12.75" outlineLevel="1">
      <c r="A4" s="83" t="s">
        <v>140</v>
      </c>
      <c r="B4" s="80"/>
      <c r="C4" s="80"/>
      <c r="D4" s="80"/>
      <c r="E4" s="80"/>
      <c r="F4" s="80"/>
      <c r="G4" s="80"/>
      <c r="H4" s="80"/>
    </row>
    <row r="5" spans="1:8" ht="16.5" customHeight="1">
      <c r="A5" s="78" t="s">
        <v>139</v>
      </c>
      <c r="B5" s="78"/>
      <c r="C5" s="78"/>
      <c r="D5" s="78"/>
      <c r="E5" s="78"/>
      <c r="F5" s="78"/>
      <c r="G5" s="77"/>
      <c r="H5" s="77"/>
    </row>
    <row r="6" spans="1:8" ht="15.75">
      <c r="A6" s="81" t="s">
        <v>137</v>
      </c>
      <c r="B6" s="81"/>
      <c r="C6" s="81"/>
      <c r="D6" s="81"/>
      <c r="E6" s="81"/>
      <c r="F6" s="81"/>
      <c r="G6" s="82"/>
      <c r="H6" s="82"/>
    </row>
    <row r="7" spans="1:8" ht="15.75">
      <c r="A7" s="79" t="s">
        <v>138</v>
      </c>
      <c r="B7" s="79"/>
      <c r="C7" s="79"/>
      <c r="D7" s="79"/>
      <c r="E7" s="79"/>
      <c r="F7" s="79"/>
      <c r="G7" s="80"/>
      <c r="H7" s="80"/>
    </row>
    <row r="8" spans="1:6" ht="12.75">
      <c r="A8" s="9"/>
      <c r="B8" s="9"/>
      <c r="C8" s="9"/>
      <c r="D8" s="2"/>
      <c r="E8" s="1"/>
      <c r="F8" s="2"/>
    </row>
    <row r="9" spans="1:8" ht="61.5" customHeight="1">
      <c r="A9" s="18" t="s">
        <v>29</v>
      </c>
      <c r="B9" s="41" t="s">
        <v>92</v>
      </c>
      <c r="C9" s="41" t="s">
        <v>93</v>
      </c>
      <c r="D9" s="19" t="s">
        <v>30</v>
      </c>
      <c r="E9" s="20" t="s">
        <v>127</v>
      </c>
      <c r="F9" s="19" t="s">
        <v>130</v>
      </c>
      <c r="G9" s="19" t="s">
        <v>131</v>
      </c>
      <c r="H9" s="19" t="s">
        <v>132</v>
      </c>
    </row>
    <row r="10" spans="1:8" ht="15" customHeight="1">
      <c r="A10" s="21">
        <v>1</v>
      </c>
      <c r="B10" s="21"/>
      <c r="C10" s="21"/>
      <c r="D10" s="19">
        <v>2</v>
      </c>
      <c r="E10" s="20" t="s">
        <v>51</v>
      </c>
      <c r="F10" s="19">
        <v>4</v>
      </c>
      <c r="G10" s="19">
        <v>4</v>
      </c>
      <c r="H10" s="19">
        <v>4</v>
      </c>
    </row>
    <row r="11" spans="1:8" s="54" customFormat="1" ht="15.75">
      <c r="A11" s="23" t="s">
        <v>31</v>
      </c>
      <c r="B11" s="42" t="s">
        <v>32</v>
      </c>
      <c r="C11" s="42" t="s">
        <v>95</v>
      </c>
      <c r="D11" s="24" t="s">
        <v>42</v>
      </c>
      <c r="E11" s="24" t="s">
        <v>32</v>
      </c>
      <c r="F11" s="25">
        <f>F12</f>
        <v>2577.7</v>
      </c>
      <c r="G11" s="25">
        <f>G12</f>
        <v>2497.3</v>
      </c>
      <c r="H11" s="25">
        <f aca="true" t="shared" si="0" ref="H11:H21">G11/F11*100</f>
        <v>96.88094037320093</v>
      </c>
    </row>
    <row r="12" spans="1:8" s="54" customFormat="1" ht="15.75">
      <c r="A12" s="56" t="s">
        <v>94</v>
      </c>
      <c r="B12" s="23">
        <v>990</v>
      </c>
      <c r="C12" s="42" t="s">
        <v>95</v>
      </c>
      <c r="D12" s="24" t="s">
        <v>96</v>
      </c>
      <c r="E12" s="24" t="s">
        <v>32</v>
      </c>
      <c r="F12" s="25">
        <f>F13+F49+F59+F66+F82</f>
        <v>2577.7</v>
      </c>
      <c r="G12" s="25">
        <f>G13+G49+G59+G66+G82</f>
        <v>2497.3</v>
      </c>
      <c r="H12" s="25">
        <f t="shared" si="0"/>
        <v>96.88094037320093</v>
      </c>
    </row>
    <row r="13" spans="1:8" s="54" customFormat="1" ht="19.5" customHeight="1">
      <c r="A13" s="56" t="s">
        <v>97</v>
      </c>
      <c r="B13" s="23">
        <v>990</v>
      </c>
      <c r="C13" s="42" t="s">
        <v>98</v>
      </c>
      <c r="D13" s="24" t="s">
        <v>42</v>
      </c>
      <c r="E13" s="24" t="s">
        <v>32</v>
      </c>
      <c r="F13" s="25">
        <f>F14+F18+F28+F32+F46</f>
        <v>1257.6</v>
      </c>
      <c r="G13" s="25">
        <f>G14+G18+G28+G32+G46</f>
        <v>1233.5</v>
      </c>
      <c r="H13" s="25">
        <f t="shared" si="0"/>
        <v>98.0836513994911</v>
      </c>
    </row>
    <row r="14" spans="1:8" ht="31.5">
      <c r="A14" s="58" t="s">
        <v>99</v>
      </c>
      <c r="B14" s="30">
        <v>990</v>
      </c>
      <c r="C14" s="43" t="s">
        <v>100</v>
      </c>
      <c r="D14" s="31" t="s">
        <v>42</v>
      </c>
      <c r="E14" s="31" t="s">
        <v>32</v>
      </c>
      <c r="F14" s="32">
        <f aca="true" t="shared" si="1" ref="F14:G16">F15</f>
        <v>454.9</v>
      </c>
      <c r="G14" s="32">
        <f t="shared" si="1"/>
        <v>454.8</v>
      </c>
      <c r="H14" s="25">
        <f t="shared" si="0"/>
        <v>99.97801714662565</v>
      </c>
    </row>
    <row r="15" spans="1:8" ht="31.5">
      <c r="A15" s="58" t="s">
        <v>56</v>
      </c>
      <c r="B15" s="30">
        <v>990</v>
      </c>
      <c r="C15" s="43" t="s">
        <v>100</v>
      </c>
      <c r="D15" s="31" t="s">
        <v>57</v>
      </c>
      <c r="E15" s="57" t="s">
        <v>32</v>
      </c>
      <c r="F15" s="32">
        <f t="shared" si="1"/>
        <v>454.9</v>
      </c>
      <c r="G15" s="32">
        <f t="shared" si="1"/>
        <v>454.8</v>
      </c>
      <c r="H15" s="25">
        <f t="shared" si="0"/>
        <v>99.97801714662565</v>
      </c>
    </row>
    <row r="16" spans="1:8" ht="15.75">
      <c r="A16" s="30" t="s">
        <v>37</v>
      </c>
      <c r="B16" s="30">
        <v>990</v>
      </c>
      <c r="C16" s="43" t="s">
        <v>100</v>
      </c>
      <c r="D16" s="31" t="s">
        <v>58</v>
      </c>
      <c r="E16" s="31" t="s">
        <v>32</v>
      </c>
      <c r="F16" s="32">
        <f t="shared" si="1"/>
        <v>454.9</v>
      </c>
      <c r="G16" s="32">
        <f t="shared" si="1"/>
        <v>454.8</v>
      </c>
      <c r="H16" s="25">
        <f t="shared" si="0"/>
        <v>99.97801714662565</v>
      </c>
    </row>
    <row r="17" spans="1:8" s="53" customFormat="1" ht="49.5" customHeight="1">
      <c r="A17" s="68" t="s">
        <v>43</v>
      </c>
      <c r="B17" s="50">
        <v>990</v>
      </c>
      <c r="C17" s="50" t="s">
        <v>100</v>
      </c>
      <c r="D17" s="51" t="s">
        <v>58</v>
      </c>
      <c r="E17" s="51" t="s">
        <v>35</v>
      </c>
      <c r="F17" s="69">
        <v>454.9</v>
      </c>
      <c r="G17" s="69">
        <v>454.8</v>
      </c>
      <c r="H17" s="25">
        <f t="shared" si="0"/>
        <v>99.97801714662565</v>
      </c>
    </row>
    <row r="18" spans="1:8" ht="44.25" customHeight="1">
      <c r="A18" s="58" t="s">
        <v>104</v>
      </c>
      <c r="B18" s="50" t="s">
        <v>102</v>
      </c>
      <c r="C18" s="50" t="s">
        <v>103</v>
      </c>
      <c r="D18" s="51" t="s">
        <v>105</v>
      </c>
      <c r="E18" s="51" t="s">
        <v>32</v>
      </c>
      <c r="F18" s="32">
        <f aca="true" t="shared" si="2" ref="F18:G20">F19+F22+F25</f>
        <v>782.2</v>
      </c>
      <c r="G18" s="32">
        <f t="shared" si="2"/>
        <v>758.7</v>
      </c>
      <c r="H18" s="25">
        <f t="shared" si="0"/>
        <v>96.9956532856047</v>
      </c>
    </row>
    <row r="19" spans="1:8" ht="32.25" customHeight="1">
      <c r="A19" s="58" t="s">
        <v>56</v>
      </c>
      <c r="B19" s="50" t="s">
        <v>102</v>
      </c>
      <c r="C19" s="50" t="s">
        <v>103</v>
      </c>
      <c r="D19" s="51" t="s">
        <v>84</v>
      </c>
      <c r="E19" s="51" t="s">
        <v>32</v>
      </c>
      <c r="F19" s="32">
        <f t="shared" si="2"/>
        <v>782.2</v>
      </c>
      <c r="G19" s="32">
        <f t="shared" si="2"/>
        <v>758.7</v>
      </c>
      <c r="H19" s="25">
        <f t="shared" si="0"/>
        <v>96.9956532856047</v>
      </c>
    </row>
    <row r="20" spans="1:8" ht="31.5">
      <c r="A20" s="30" t="s">
        <v>25</v>
      </c>
      <c r="B20" s="43" t="s">
        <v>102</v>
      </c>
      <c r="C20" s="43" t="s">
        <v>103</v>
      </c>
      <c r="D20" s="31" t="s">
        <v>59</v>
      </c>
      <c r="E20" s="31" t="s">
        <v>32</v>
      </c>
      <c r="F20" s="32">
        <f t="shared" si="2"/>
        <v>782.2</v>
      </c>
      <c r="G20" s="32">
        <f t="shared" si="2"/>
        <v>758.7</v>
      </c>
      <c r="H20" s="25">
        <f t="shared" si="0"/>
        <v>96.9956532856047</v>
      </c>
    </row>
    <row r="21" spans="1:8" s="53" customFormat="1" ht="68.25" customHeight="1">
      <c r="A21" s="68" t="s">
        <v>43</v>
      </c>
      <c r="B21" s="50" t="s">
        <v>102</v>
      </c>
      <c r="C21" s="50" t="s">
        <v>103</v>
      </c>
      <c r="D21" s="51" t="s">
        <v>59</v>
      </c>
      <c r="E21" s="51" t="s">
        <v>35</v>
      </c>
      <c r="F21" s="69">
        <v>606.6</v>
      </c>
      <c r="G21" s="69">
        <v>606.5</v>
      </c>
      <c r="H21" s="25">
        <f t="shared" si="0"/>
        <v>99.98351467194196</v>
      </c>
    </row>
    <row r="22" spans="1:8" s="53" customFormat="1" ht="15.75" hidden="1">
      <c r="A22" s="70"/>
      <c r="B22" s="71"/>
      <c r="C22" s="71"/>
      <c r="D22" s="72"/>
      <c r="E22" s="72"/>
      <c r="F22" s="72"/>
      <c r="G22" s="72"/>
      <c r="H22" s="25" t="e">
        <f aca="true" t="shared" si="3" ref="H22:H88">G22/F22*100</f>
        <v>#DIV/0!</v>
      </c>
    </row>
    <row r="23" spans="1:8" s="53" customFormat="1" ht="15.75" hidden="1">
      <c r="A23" s="70"/>
      <c r="B23" s="71"/>
      <c r="C23" s="71"/>
      <c r="D23" s="72"/>
      <c r="E23" s="72"/>
      <c r="F23" s="72"/>
      <c r="G23" s="72"/>
      <c r="H23" s="25" t="e">
        <f t="shared" si="3"/>
        <v>#DIV/0!</v>
      </c>
    </row>
    <row r="24" spans="1:8" s="53" customFormat="1" ht="33" customHeight="1">
      <c r="A24" s="73" t="s">
        <v>53</v>
      </c>
      <c r="B24" s="52" t="s">
        <v>102</v>
      </c>
      <c r="C24" s="52" t="s">
        <v>103</v>
      </c>
      <c r="D24" s="51" t="s">
        <v>59</v>
      </c>
      <c r="E24" s="51" t="s">
        <v>21</v>
      </c>
      <c r="F24" s="69">
        <v>173.8</v>
      </c>
      <c r="G24" s="69">
        <v>150.6</v>
      </c>
      <c r="H24" s="25">
        <f t="shared" si="3"/>
        <v>86.65132336018411</v>
      </c>
    </row>
    <row r="25" spans="1:8" s="53" customFormat="1" ht="15.75" hidden="1" outlineLevel="1">
      <c r="A25" s="73" t="s">
        <v>6</v>
      </c>
      <c r="B25" s="52"/>
      <c r="C25" s="52"/>
      <c r="D25" s="51" t="s">
        <v>85</v>
      </c>
      <c r="E25" s="51" t="s">
        <v>5</v>
      </c>
      <c r="F25" s="74"/>
      <c r="G25" s="74"/>
      <c r="H25" s="25" t="e">
        <f t="shared" si="3"/>
        <v>#DIV/0!</v>
      </c>
    </row>
    <row r="26" spans="1:8" s="53" customFormat="1" ht="15.75" hidden="1" collapsed="1">
      <c r="A26" s="73" t="s">
        <v>1</v>
      </c>
      <c r="B26" s="52"/>
      <c r="C26" s="52"/>
      <c r="D26" s="51" t="s">
        <v>86</v>
      </c>
      <c r="E26" s="51" t="s">
        <v>2</v>
      </c>
      <c r="F26" s="69">
        <v>0</v>
      </c>
      <c r="G26" s="69">
        <v>0</v>
      </c>
      <c r="H26" s="25" t="e">
        <f t="shared" si="3"/>
        <v>#DIV/0!</v>
      </c>
    </row>
    <row r="27" spans="1:8" s="53" customFormat="1" ht="28.5" customHeight="1">
      <c r="A27" s="73" t="s">
        <v>1</v>
      </c>
      <c r="B27" s="52" t="s">
        <v>102</v>
      </c>
      <c r="C27" s="52" t="s">
        <v>103</v>
      </c>
      <c r="D27" s="51" t="s">
        <v>59</v>
      </c>
      <c r="E27" s="51" t="s">
        <v>2</v>
      </c>
      <c r="F27" s="69">
        <v>1.8</v>
      </c>
      <c r="G27" s="69">
        <v>1.6</v>
      </c>
      <c r="H27" s="25">
        <f t="shared" si="3"/>
        <v>88.8888888888889</v>
      </c>
    </row>
    <row r="28" spans="1:8" ht="20.25" customHeight="1">
      <c r="A28" s="30" t="s">
        <v>3</v>
      </c>
      <c r="B28" s="52" t="s">
        <v>102</v>
      </c>
      <c r="C28" s="52" t="s">
        <v>106</v>
      </c>
      <c r="D28" s="51" t="s">
        <v>42</v>
      </c>
      <c r="E28" s="51" t="s">
        <v>32</v>
      </c>
      <c r="F28" s="32">
        <f aca="true" t="shared" si="4" ref="F28:G30">F29</f>
        <v>0.5</v>
      </c>
      <c r="G28" s="32">
        <f t="shared" si="4"/>
        <v>0</v>
      </c>
      <c r="H28" s="25">
        <f t="shared" si="3"/>
        <v>0</v>
      </c>
    </row>
    <row r="29" spans="1:8" ht="15.75">
      <c r="A29" s="30" t="s">
        <v>3</v>
      </c>
      <c r="B29" s="43" t="s">
        <v>102</v>
      </c>
      <c r="C29" s="43" t="s">
        <v>106</v>
      </c>
      <c r="D29" s="31" t="s">
        <v>60</v>
      </c>
      <c r="E29" s="31" t="s">
        <v>32</v>
      </c>
      <c r="F29" s="32">
        <f t="shared" si="4"/>
        <v>0.5</v>
      </c>
      <c r="G29" s="32">
        <f t="shared" si="4"/>
        <v>0</v>
      </c>
      <c r="H29" s="25">
        <f t="shared" si="3"/>
        <v>0</v>
      </c>
    </row>
    <row r="30" spans="1:8" ht="15.75">
      <c r="A30" s="30" t="s">
        <v>4</v>
      </c>
      <c r="B30" s="43" t="s">
        <v>102</v>
      </c>
      <c r="C30" s="43" t="s">
        <v>106</v>
      </c>
      <c r="D30" s="31" t="s">
        <v>61</v>
      </c>
      <c r="E30" s="31" t="s">
        <v>32</v>
      </c>
      <c r="F30" s="32">
        <f t="shared" si="4"/>
        <v>0.5</v>
      </c>
      <c r="G30" s="32">
        <f t="shared" si="4"/>
        <v>0</v>
      </c>
      <c r="H30" s="25">
        <f t="shared" si="3"/>
        <v>0</v>
      </c>
    </row>
    <row r="31" spans="1:8" s="53" customFormat="1" ht="15.75">
      <c r="A31" s="73" t="s">
        <v>1</v>
      </c>
      <c r="B31" s="52" t="s">
        <v>102</v>
      </c>
      <c r="C31" s="52" t="s">
        <v>106</v>
      </c>
      <c r="D31" s="51" t="s">
        <v>61</v>
      </c>
      <c r="E31" s="51" t="s">
        <v>2</v>
      </c>
      <c r="F31" s="69">
        <v>0.5</v>
      </c>
      <c r="G31" s="69">
        <v>0</v>
      </c>
      <c r="H31" s="25">
        <f t="shared" si="3"/>
        <v>0</v>
      </c>
    </row>
    <row r="32" spans="1:8" ht="15.75">
      <c r="A32" s="58" t="s">
        <v>107</v>
      </c>
      <c r="B32" s="52" t="s">
        <v>102</v>
      </c>
      <c r="C32" s="52" t="s">
        <v>108</v>
      </c>
      <c r="D32" s="51" t="s">
        <v>96</v>
      </c>
      <c r="E32" s="51" t="s">
        <v>32</v>
      </c>
      <c r="F32" s="32">
        <f>F33</f>
        <v>18.5</v>
      </c>
      <c r="G32" s="32">
        <f>G33</f>
        <v>18.5</v>
      </c>
      <c r="H32" s="25">
        <f t="shared" si="3"/>
        <v>100</v>
      </c>
    </row>
    <row r="33" spans="1:8" ht="47.25">
      <c r="A33" s="30" t="s">
        <v>38</v>
      </c>
      <c r="B33" s="43" t="s">
        <v>102</v>
      </c>
      <c r="C33" s="43" t="s">
        <v>108</v>
      </c>
      <c r="D33" s="31" t="s">
        <v>62</v>
      </c>
      <c r="E33" s="31" t="s">
        <v>32</v>
      </c>
      <c r="F33" s="32">
        <f>F34+F42+F44</f>
        <v>18.5</v>
      </c>
      <c r="G33" s="32">
        <f>G34+G42+G44</f>
        <v>18.5</v>
      </c>
      <c r="H33" s="25">
        <f t="shared" si="3"/>
        <v>100</v>
      </c>
    </row>
    <row r="34" spans="1:8" ht="35.25" customHeight="1">
      <c r="A34" s="35" t="s">
        <v>24</v>
      </c>
      <c r="B34" s="43" t="s">
        <v>102</v>
      </c>
      <c r="C34" s="45" t="s">
        <v>108</v>
      </c>
      <c r="D34" s="31" t="s">
        <v>63</v>
      </c>
      <c r="E34" s="31" t="s">
        <v>32</v>
      </c>
      <c r="F34" s="32">
        <f>F35</f>
        <v>15.5</v>
      </c>
      <c r="G34" s="32">
        <f>G35</f>
        <v>15.5</v>
      </c>
      <c r="H34" s="25">
        <f t="shared" si="3"/>
        <v>100</v>
      </c>
    </row>
    <row r="35" spans="1:8" s="53" customFormat="1" ht="15.75">
      <c r="A35" s="73" t="s">
        <v>28</v>
      </c>
      <c r="B35" s="52" t="s">
        <v>102</v>
      </c>
      <c r="C35" s="52" t="s">
        <v>108</v>
      </c>
      <c r="D35" s="51" t="s">
        <v>63</v>
      </c>
      <c r="E35" s="51" t="s">
        <v>33</v>
      </c>
      <c r="F35" s="69">
        <v>15.5</v>
      </c>
      <c r="G35" s="69">
        <v>15.5</v>
      </c>
      <c r="H35" s="25">
        <f t="shared" si="3"/>
        <v>100</v>
      </c>
    </row>
    <row r="36" spans="1:8" ht="31.5" hidden="1">
      <c r="A36" s="39" t="s">
        <v>41</v>
      </c>
      <c r="B36" s="47"/>
      <c r="C36" s="47"/>
      <c r="D36" s="31" t="s">
        <v>65</v>
      </c>
      <c r="E36" s="31" t="s">
        <v>32</v>
      </c>
      <c r="F36" s="32">
        <v>0</v>
      </c>
      <c r="G36" s="32">
        <v>0</v>
      </c>
      <c r="H36" s="25" t="e">
        <f t="shared" si="3"/>
        <v>#DIV/0!</v>
      </c>
    </row>
    <row r="37" spans="1:8" ht="15.75" hidden="1">
      <c r="A37" s="36" t="s">
        <v>28</v>
      </c>
      <c r="B37" s="46"/>
      <c r="C37" s="46"/>
      <c r="D37" s="31" t="s">
        <v>66</v>
      </c>
      <c r="E37" s="37" t="s">
        <v>33</v>
      </c>
      <c r="F37" s="38">
        <v>0</v>
      </c>
      <c r="G37" s="38">
        <v>0</v>
      </c>
      <c r="H37" s="25" t="e">
        <f t="shared" si="3"/>
        <v>#DIV/0!</v>
      </c>
    </row>
    <row r="38" spans="1:8" ht="26.25" customHeight="1" hidden="1" outlineLevel="1">
      <c r="A38" s="30" t="s">
        <v>26</v>
      </c>
      <c r="B38" s="43"/>
      <c r="C38" s="43"/>
      <c r="D38" s="31" t="s">
        <v>67</v>
      </c>
      <c r="E38" s="31" t="s">
        <v>32</v>
      </c>
      <c r="F38" s="32">
        <f>F39</f>
        <v>0</v>
      </c>
      <c r="G38" s="32">
        <f>G39</f>
        <v>0</v>
      </c>
      <c r="H38" s="25" t="e">
        <f t="shared" si="3"/>
        <v>#DIV/0!</v>
      </c>
    </row>
    <row r="39" spans="1:8" ht="63" hidden="1" outlineLevel="1">
      <c r="A39" s="30" t="s">
        <v>34</v>
      </c>
      <c r="B39" s="43"/>
      <c r="C39" s="43"/>
      <c r="D39" s="31" t="s">
        <v>68</v>
      </c>
      <c r="E39" s="31" t="s">
        <v>32</v>
      </c>
      <c r="F39" s="32">
        <f>F40</f>
        <v>0</v>
      </c>
      <c r="G39" s="32">
        <f>G40</f>
        <v>0</v>
      </c>
      <c r="H39" s="25" t="e">
        <f t="shared" si="3"/>
        <v>#DIV/0!</v>
      </c>
    </row>
    <row r="40" spans="1:8" ht="24" customHeight="1" hidden="1" outlineLevel="1">
      <c r="A40" s="33" t="s">
        <v>23</v>
      </c>
      <c r="B40" s="44"/>
      <c r="C40" s="44"/>
      <c r="D40" s="31" t="s">
        <v>69</v>
      </c>
      <c r="E40" s="31" t="s">
        <v>22</v>
      </c>
      <c r="F40" s="32"/>
      <c r="G40" s="32"/>
      <c r="H40" s="25" t="e">
        <f t="shared" si="3"/>
        <v>#DIV/0!</v>
      </c>
    </row>
    <row r="41" spans="1:8" ht="31.5" hidden="1" outlineLevel="1">
      <c r="A41" s="30" t="s">
        <v>27</v>
      </c>
      <c r="B41" s="43"/>
      <c r="C41" s="43"/>
      <c r="D41" s="31" t="s">
        <v>70</v>
      </c>
      <c r="E41" s="31"/>
      <c r="F41" s="32"/>
      <c r="G41" s="32"/>
      <c r="H41" s="25" t="e">
        <f t="shared" si="3"/>
        <v>#DIV/0!</v>
      </c>
    </row>
    <row r="42" spans="1:8" ht="315" outlineLevel="1">
      <c r="A42" s="39" t="s">
        <v>128</v>
      </c>
      <c r="B42" s="47" t="s">
        <v>102</v>
      </c>
      <c r="C42" s="47" t="s">
        <v>108</v>
      </c>
      <c r="D42" s="31" t="s">
        <v>129</v>
      </c>
      <c r="E42" s="31" t="s">
        <v>32</v>
      </c>
      <c r="F42" s="34">
        <f>G42</f>
        <v>2.9</v>
      </c>
      <c r="G42" s="34">
        <f>G43</f>
        <v>2.9</v>
      </c>
      <c r="H42" s="25">
        <f t="shared" si="3"/>
        <v>100</v>
      </c>
    </row>
    <row r="43" spans="1:8" s="53" customFormat="1" ht="25.5" customHeight="1">
      <c r="A43" s="73" t="s">
        <v>28</v>
      </c>
      <c r="B43" s="52" t="s">
        <v>102</v>
      </c>
      <c r="C43" s="52" t="s">
        <v>108</v>
      </c>
      <c r="D43" s="51" t="s">
        <v>129</v>
      </c>
      <c r="E43" s="51" t="s">
        <v>33</v>
      </c>
      <c r="F43" s="74">
        <v>2.9</v>
      </c>
      <c r="G43" s="74">
        <v>2.9</v>
      </c>
      <c r="H43" s="25">
        <f t="shared" si="3"/>
        <v>100</v>
      </c>
    </row>
    <row r="44" spans="1:8" s="53" customFormat="1" ht="25.5" customHeight="1">
      <c r="A44" s="73" t="s">
        <v>136</v>
      </c>
      <c r="B44" s="52" t="s">
        <v>102</v>
      </c>
      <c r="C44" s="52" t="s">
        <v>108</v>
      </c>
      <c r="D44" s="51" t="s">
        <v>135</v>
      </c>
      <c r="E44" s="51" t="s">
        <v>32</v>
      </c>
      <c r="F44" s="74">
        <v>0.1</v>
      </c>
      <c r="G44" s="74">
        <v>0.1</v>
      </c>
      <c r="H44" s="25">
        <f t="shared" si="3"/>
        <v>100</v>
      </c>
    </row>
    <row r="45" spans="1:8" s="53" customFormat="1" ht="25.5" customHeight="1">
      <c r="A45" s="73" t="s">
        <v>28</v>
      </c>
      <c r="B45" s="52" t="s">
        <v>102</v>
      </c>
      <c r="C45" s="52" t="s">
        <v>108</v>
      </c>
      <c r="D45" s="51" t="s">
        <v>135</v>
      </c>
      <c r="E45" s="51" t="s">
        <v>33</v>
      </c>
      <c r="F45" s="74">
        <v>0.1</v>
      </c>
      <c r="G45" s="74">
        <v>0.1</v>
      </c>
      <c r="H45" s="25">
        <f t="shared" si="3"/>
        <v>100</v>
      </c>
    </row>
    <row r="46" spans="1:8" ht="31.5">
      <c r="A46" s="30" t="s">
        <v>8</v>
      </c>
      <c r="B46" s="43" t="s">
        <v>102</v>
      </c>
      <c r="C46" s="43" t="s">
        <v>108</v>
      </c>
      <c r="D46" s="31" t="s">
        <v>87</v>
      </c>
      <c r="E46" s="31" t="s">
        <v>32</v>
      </c>
      <c r="F46" s="32">
        <f>F47</f>
        <v>1.5</v>
      </c>
      <c r="G46" s="32">
        <f>G47</f>
        <v>1.5</v>
      </c>
      <c r="H46" s="25">
        <f t="shared" si="3"/>
        <v>100</v>
      </c>
    </row>
    <row r="47" spans="1:8" ht="31.5">
      <c r="A47" s="30" t="s">
        <v>55</v>
      </c>
      <c r="B47" s="43" t="s">
        <v>102</v>
      </c>
      <c r="C47" s="43" t="s">
        <v>108</v>
      </c>
      <c r="D47" s="31" t="s">
        <v>87</v>
      </c>
      <c r="E47" s="31" t="s">
        <v>32</v>
      </c>
      <c r="F47" s="32">
        <f>F48</f>
        <v>1.5</v>
      </c>
      <c r="G47" s="32">
        <f>G48</f>
        <v>1.5</v>
      </c>
      <c r="H47" s="25">
        <f t="shared" si="3"/>
        <v>100</v>
      </c>
    </row>
    <row r="48" spans="1:8" s="53" customFormat="1" ht="15.75">
      <c r="A48" s="73" t="s">
        <v>1</v>
      </c>
      <c r="B48" s="52" t="s">
        <v>102</v>
      </c>
      <c r="C48" s="52" t="s">
        <v>108</v>
      </c>
      <c r="D48" s="51" t="s">
        <v>87</v>
      </c>
      <c r="E48" s="51" t="s">
        <v>2</v>
      </c>
      <c r="F48" s="69">
        <v>1.5</v>
      </c>
      <c r="G48" s="69">
        <v>1.5</v>
      </c>
      <c r="H48" s="25">
        <f t="shared" si="3"/>
        <v>100</v>
      </c>
    </row>
    <row r="49" spans="1:8" s="62" customFormat="1" ht="15.75">
      <c r="A49" s="59" t="s">
        <v>111</v>
      </c>
      <c r="B49" s="60" t="s">
        <v>102</v>
      </c>
      <c r="C49" s="60" t="s">
        <v>112</v>
      </c>
      <c r="D49" s="61" t="s">
        <v>42</v>
      </c>
      <c r="E49" s="61" t="s">
        <v>32</v>
      </c>
      <c r="F49" s="27">
        <f aca="true" t="shared" si="5" ref="F49:G51">F50</f>
        <v>90.1</v>
      </c>
      <c r="G49" s="27">
        <f t="shared" si="5"/>
        <v>90.1</v>
      </c>
      <c r="H49" s="25">
        <f t="shared" si="3"/>
        <v>100</v>
      </c>
    </row>
    <row r="50" spans="1:8" s="62" customFormat="1" ht="15.75">
      <c r="A50" s="56" t="s">
        <v>113</v>
      </c>
      <c r="B50" s="60" t="s">
        <v>102</v>
      </c>
      <c r="C50" s="60" t="s">
        <v>114</v>
      </c>
      <c r="D50" s="61" t="s">
        <v>42</v>
      </c>
      <c r="E50" s="61" t="s">
        <v>32</v>
      </c>
      <c r="F50" s="27">
        <f t="shared" si="5"/>
        <v>90.1</v>
      </c>
      <c r="G50" s="27">
        <f t="shared" si="5"/>
        <v>90.1</v>
      </c>
      <c r="H50" s="25">
        <f t="shared" si="3"/>
        <v>100</v>
      </c>
    </row>
    <row r="51" spans="1:8" s="53" customFormat="1" ht="15.75">
      <c r="A51" s="58" t="s">
        <v>101</v>
      </c>
      <c r="B51" s="52" t="s">
        <v>102</v>
      </c>
      <c r="C51" s="52" t="s">
        <v>114</v>
      </c>
      <c r="D51" s="51" t="s">
        <v>84</v>
      </c>
      <c r="E51" s="51" t="s">
        <v>32</v>
      </c>
      <c r="F51" s="32">
        <f t="shared" si="5"/>
        <v>90.1</v>
      </c>
      <c r="G51" s="32">
        <f t="shared" si="5"/>
        <v>90.1</v>
      </c>
      <c r="H51" s="25">
        <f t="shared" si="3"/>
        <v>100</v>
      </c>
    </row>
    <row r="52" spans="1:8" ht="50.25" customHeight="1">
      <c r="A52" s="30" t="s">
        <v>54</v>
      </c>
      <c r="B52" s="43" t="s">
        <v>102</v>
      </c>
      <c r="C52" s="43" t="s">
        <v>114</v>
      </c>
      <c r="D52" s="31" t="s">
        <v>71</v>
      </c>
      <c r="E52" s="31" t="s">
        <v>32</v>
      </c>
      <c r="F52" s="32">
        <f>F53+F58</f>
        <v>90.1</v>
      </c>
      <c r="G52" s="32">
        <f>G53+G58</f>
        <v>90.1</v>
      </c>
      <c r="H52" s="25">
        <f t="shared" si="3"/>
        <v>100</v>
      </c>
    </row>
    <row r="53" spans="1:8" s="53" customFormat="1" ht="64.5" customHeight="1">
      <c r="A53" s="68" t="s">
        <v>43</v>
      </c>
      <c r="B53" s="50" t="s">
        <v>102</v>
      </c>
      <c r="C53" s="50" t="s">
        <v>114</v>
      </c>
      <c r="D53" s="51" t="s">
        <v>72</v>
      </c>
      <c r="E53" s="51" t="s">
        <v>35</v>
      </c>
      <c r="F53" s="69">
        <v>88.5</v>
      </c>
      <c r="G53" s="69">
        <v>88.5</v>
      </c>
      <c r="H53" s="25">
        <f t="shared" si="3"/>
        <v>100</v>
      </c>
    </row>
    <row r="54" spans="1:8" ht="31.5" hidden="1" outlineLevel="1">
      <c r="A54" s="40" t="s">
        <v>36</v>
      </c>
      <c r="B54" s="48"/>
      <c r="C54" s="48"/>
      <c r="D54" s="28" t="s">
        <v>9</v>
      </c>
      <c r="E54" s="28" t="s">
        <v>32</v>
      </c>
      <c r="F54" s="29">
        <f aca="true" t="shared" si="6" ref="F54:G56">F55</f>
        <v>0</v>
      </c>
      <c r="G54" s="29">
        <f t="shared" si="6"/>
        <v>0</v>
      </c>
      <c r="H54" s="25" t="e">
        <f t="shared" si="3"/>
        <v>#DIV/0!</v>
      </c>
    </row>
    <row r="55" spans="1:8" ht="15.75" hidden="1" outlineLevel="1">
      <c r="A55" s="30" t="s">
        <v>11</v>
      </c>
      <c r="B55" s="43"/>
      <c r="C55" s="43"/>
      <c r="D55" s="31" t="s">
        <v>10</v>
      </c>
      <c r="E55" s="31" t="s">
        <v>32</v>
      </c>
      <c r="F55" s="32">
        <f t="shared" si="6"/>
        <v>0</v>
      </c>
      <c r="G55" s="32">
        <f t="shared" si="6"/>
        <v>0</v>
      </c>
      <c r="H55" s="25" t="e">
        <f t="shared" si="3"/>
        <v>#DIV/0!</v>
      </c>
    </row>
    <row r="56" spans="1:8" ht="15" customHeight="1" hidden="1" outlineLevel="1">
      <c r="A56" s="30" t="s">
        <v>13</v>
      </c>
      <c r="B56" s="43"/>
      <c r="C56" s="43"/>
      <c r="D56" s="31" t="s">
        <v>12</v>
      </c>
      <c r="E56" s="31" t="s">
        <v>32</v>
      </c>
      <c r="F56" s="32">
        <f t="shared" si="6"/>
        <v>0</v>
      </c>
      <c r="G56" s="32">
        <f t="shared" si="6"/>
        <v>0</v>
      </c>
      <c r="H56" s="25" t="e">
        <f t="shared" si="3"/>
        <v>#DIV/0!</v>
      </c>
    </row>
    <row r="57" spans="1:8" ht="31.5" hidden="1" outlineLevel="1">
      <c r="A57" s="33" t="s">
        <v>23</v>
      </c>
      <c r="B57" s="44"/>
      <c r="C57" s="44"/>
      <c r="D57" s="31" t="s">
        <v>12</v>
      </c>
      <c r="E57" s="31" t="s">
        <v>22</v>
      </c>
      <c r="F57" s="32"/>
      <c r="G57" s="32"/>
      <c r="H57" s="25" t="e">
        <f t="shared" si="3"/>
        <v>#DIV/0!</v>
      </c>
    </row>
    <row r="58" spans="1:8" ht="31.5" outlineLevel="1">
      <c r="A58" s="33" t="s">
        <v>53</v>
      </c>
      <c r="B58" s="44" t="s">
        <v>102</v>
      </c>
      <c r="C58" s="44" t="s">
        <v>114</v>
      </c>
      <c r="D58" s="31" t="s">
        <v>72</v>
      </c>
      <c r="E58" s="31" t="s">
        <v>21</v>
      </c>
      <c r="F58" s="32">
        <v>1.6</v>
      </c>
      <c r="G58" s="32">
        <v>1.6</v>
      </c>
      <c r="H58" s="25">
        <f t="shared" si="3"/>
        <v>100</v>
      </c>
    </row>
    <row r="59" spans="1:8" s="55" customFormat="1" ht="31.5" outlineLevel="1">
      <c r="A59" s="76" t="s">
        <v>115</v>
      </c>
      <c r="B59" s="42" t="s">
        <v>102</v>
      </c>
      <c r="C59" s="42" t="s">
        <v>116</v>
      </c>
      <c r="D59" s="26" t="s">
        <v>42</v>
      </c>
      <c r="E59" s="26" t="s">
        <v>32</v>
      </c>
      <c r="F59" s="27">
        <f aca="true" t="shared" si="7" ref="F59:G62">F60</f>
        <v>928.6999999999999</v>
      </c>
      <c r="G59" s="27">
        <f t="shared" si="7"/>
        <v>914</v>
      </c>
      <c r="H59" s="25">
        <f t="shared" si="3"/>
        <v>98.41714224184345</v>
      </c>
    </row>
    <row r="60" spans="1:8" s="55" customFormat="1" ht="15.75" outlineLevel="1">
      <c r="A60" s="64" t="s">
        <v>117</v>
      </c>
      <c r="B60" s="44" t="s">
        <v>102</v>
      </c>
      <c r="C60" s="44" t="s">
        <v>109</v>
      </c>
      <c r="D60" s="31" t="s">
        <v>42</v>
      </c>
      <c r="E60" s="31" t="s">
        <v>32</v>
      </c>
      <c r="F60" s="32">
        <f t="shared" si="7"/>
        <v>928.6999999999999</v>
      </c>
      <c r="G60" s="32">
        <f t="shared" si="7"/>
        <v>914</v>
      </c>
      <c r="H60" s="25">
        <f t="shared" si="3"/>
        <v>98.41714224184345</v>
      </c>
    </row>
    <row r="61" spans="1:8" ht="31.5" outlineLevel="1">
      <c r="A61" s="30" t="s">
        <v>88</v>
      </c>
      <c r="B61" s="44" t="s">
        <v>102</v>
      </c>
      <c r="C61" s="44" t="s">
        <v>109</v>
      </c>
      <c r="D61" s="31" t="s">
        <v>73</v>
      </c>
      <c r="E61" s="31" t="s">
        <v>32</v>
      </c>
      <c r="F61" s="32">
        <f t="shared" si="7"/>
        <v>928.6999999999999</v>
      </c>
      <c r="G61" s="32">
        <f t="shared" si="7"/>
        <v>914</v>
      </c>
      <c r="H61" s="25">
        <f t="shared" si="3"/>
        <v>98.41714224184345</v>
      </c>
    </row>
    <row r="62" spans="1:8" ht="15.75" outlineLevel="1">
      <c r="A62" s="30" t="s">
        <v>11</v>
      </c>
      <c r="B62" s="44" t="s">
        <v>102</v>
      </c>
      <c r="C62" s="44" t="s">
        <v>109</v>
      </c>
      <c r="D62" s="31" t="s">
        <v>74</v>
      </c>
      <c r="E62" s="31" t="s">
        <v>32</v>
      </c>
      <c r="F62" s="32">
        <f t="shared" si="7"/>
        <v>928.6999999999999</v>
      </c>
      <c r="G62" s="32">
        <f t="shared" si="7"/>
        <v>914</v>
      </c>
      <c r="H62" s="25">
        <f t="shared" si="3"/>
        <v>98.41714224184345</v>
      </c>
    </row>
    <row r="63" spans="1:8" ht="15.75" outlineLevel="1">
      <c r="A63" s="30" t="s">
        <v>89</v>
      </c>
      <c r="B63" s="44" t="s">
        <v>102</v>
      </c>
      <c r="C63" s="44" t="s">
        <v>109</v>
      </c>
      <c r="D63" s="31" t="s">
        <v>75</v>
      </c>
      <c r="E63" s="31" t="s">
        <v>32</v>
      </c>
      <c r="F63" s="32">
        <f>F65+F64</f>
        <v>928.6999999999999</v>
      </c>
      <c r="G63" s="32">
        <f>G65+G64</f>
        <v>914</v>
      </c>
      <c r="H63" s="25">
        <f t="shared" si="3"/>
        <v>98.41714224184345</v>
      </c>
    </row>
    <row r="64" spans="1:8" s="53" customFormat="1" ht="78.75" outlineLevel="1">
      <c r="A64" s="68" t="s">
        <v>43</v>
      </c>
      <c r="B64" s="52" t="s">
        <v>102</v>
      </c>
      <c r="C64" s="52" t="s">
        <v>109</v>
      </c>
      <c r="D64" s="51" t="s">
        <v>75</v>
      </c>
      <c r="E64" s="51" t="s">
        <v>35</v>
      </c>
      <c r="F64" s="69">
        <v>825.3</v>
      </c>
      <c r="G64" s="69">
        <v>825.2</v>
      </c>
      <c r="H64" s="25">
        <f t="shared" si="3"/>
        <v>99.98788319399009</v>
      </c>
    </row>
    <row r="65" spans="1:8" s="53" customFormat="1" ht="31.5" outlineLevel="1">
      <c r="A65" s="73" t="s">
        <v>53</v>
      </c>
      <c r="B65" s="52" t="s">
        <v>102</v>
      </c>
      <c r="C65" s="52" t="s">
        <v>109</v>
      </c>
      <c r="D65" s="51" t="s">
        <v>75</v>
      </c>
      <c r="E65" s="51" t="s">
        <v>21</v>
      </c>
      <c r="F65" s="69">
        <v>103.4</v>
      </c>
      <c r="G65" s="69">
        <v>88.8</v>
      </c>
      <c r="H65" s="25">
        <f t="shared" si="3"/>
        <v>85.88007736943906</v>
      </c>
    </row>
    <row r="66" spans="1:8" s="65" customFormat="1" ht="15.75" outlineLevel="1">
      <c r="A66" s="56" t="s">
        <v>118</v>
      </c>
      <c r="B66" s="60" t="s">
        <v>102</v>
      </c>
      <c r="C66" s="60" t="s">
        <v>119</v>
      </c>
      <c r="D66" s="61" t="s">
        <v>42</v>
      </c>
      <c r="E66" s="61" t="s">
        <v>32</v>
      </c>
      <c r="F66" s="27">
        <f>F75+F67</f>
        <v>242.3</v>
      </c>
      <c r="G66" s="27">
        <f>G75+G67</f>
        <v>230.3</v>
      </c>
      <c r="H66" s="25">
        <f t="shared" si="3"/>
        <v>95.0474618241849</v>
      </c>
    </row>
    <row r="67" spans="1:8" s="65" customFormat="1" ht="15.75" outlineLevel="1">
      <c r="A67" s="56" t="s">
        <v>120</v>
      </c>
      <c r="B67" s="60" t="s">
        <v>102</v>
      </c>
      <c r="C67" s="60" t="s">
        <v>121</v>
      </c>
      <c r="D67" s="61" t="s">
        <v>42</v>
      </c>
      <c r="E67" s="61" t="s">
        <v>32</v>
      </c>
      <c r="F67" s="27">
        <f aca="true" t="shared" si="8" ref="F67:G70">F68</f>
        <v>230</v>
      </c>
      <c r="G67" s="27">
        <f t="shared" si="8"/>
        <v>218</v>
      </c>
      <c r="H67" s="25">
        <f t="shared" si="3"/>
        <v>94.78260869565217</v>
      </c>
    </row>
    <row r="68" spans="1:8" ht="38.25" customHeight="1">
      <c r="A68" s="30" t="s">
        <v>90</v>
      </c>
      <c r="B68" s="43" t="s">
        <v>102</v>
      </c>
      <c r="C68" s="43" t="s">
        <v>121</v>
      </c>
      <c r="D68" s="31" t="s">
        <v>76</v>
      </c>
      <c r="E68" s="31" t="s">
        <v>32</v>
      </c>
      <c r="F68" s="32">
        <f t="shared" si="8"/>
        <v>230</v>
      </c>
      <c r="G68" s="32">
        <f t="shared" si="8"/>
        <v>218</v>
      </c>
      <c r="H68" s="25">
        <f t="shared" si="3"/>
        <v>94.78260869565217</v>
      </c>
    </row>
    <row r="69" spans="1:8" ht="15.75">
      <c r="A69" s="30" t="s">
        <v>11</v>
      </c>
      <c r="B69" s="43" t="s">
        <v>102</v>
      </c>
      <c r="C69" s="43" t="s">
        <v>121</v>
      </c>
      <c r="D69" s="31" t="s">
        <v>77</v>
      </c>
      <c r="E69" s="31" t="s">
        <v>32</v>
      </c>
      <c r="F69" s="32">
        <f t="shared" si="8"/>
        <v>230</v>
      </c>
      <c r="G69" s="32">
        <f t="shared" si="8"/>
        <v>218</v>
      </c>
      <c r="H69" s="25">
        <f t="shared" si="3"/>
        <v>94.78260869565217</v>
      </c>
    </row>
    <row r="70" spans="1:8" ht="15.75">
      <c r="A70" s="30" t="s">
        <v>14</v>
      </c>
      <c r="B70" s="43" t="s">
        <v>102</v>
      </c>
      <c r="C70" s="43" t="s">
        <v>121</v>
      </c>
      <c r="D70" s="31" t="s">
        <v>78</v>
      </c>
      <c r="E70" s="31" t="s">
        <v>32</v>
      </c>
      <c r="F70" s="32">
        <f t="shared" si="8"/>
        <v>230</v>
      </c>
      <c r="G70" s="32">
        <f t="shared" si="8"/>
        <v>218</v>
      </c>
      <c r="H70" s="25">
        <f t="shared" si="3"/>
        <v>94.78260869565217</v>
      </c>
    </row>
    <row r="71" spans="1:8" s="53" customFormat="1" ht="39" customHeight="1">
      <c r="A71" s="73" t="s">
        <v>53</v>
      </c>
      <c r="B71" s="52" t="s">
        <v>102</v>
      </c>
      <c r="C71" s="52" t="s">
        <v>121</v>
      </c>
      <c r="D71" s="51" t="s">
        <v>78</v>
      </c>
      <c r="E71" s="51" t="s">
        <v>21</v>
      </c>
      <c r="F71" s="69">
        <v>230</v>
      </c>
      <c r="G71" s="69">
        <v>218</v>
      </c>
      <c r="H71" s="25">
        <f t="shared" si="3"/>
        <v>94.78260869565217</v>
      </c>
    </row>
    <row r="72" spans="1:8" ht="31.5" hidden="1" outlineLevel="1">
      <c r="A72" s="40" t="s">
        <v>16</v>
      </c>
      <c r="B72" s="48"/>
      <c r="C72" s="48"/>
      <c r="D72" s="28" t="s">
        <v>15</v>
      </c>
      <c r="E72" s="26"/>
      <c r="F72" s="27"/>
      <c r="G72" s="27"/>
      <c r="H72" s="25" t="e">
        <f t="shared" si="3"/>
        <v>#DIV/0!</v>
      </c>
    </row>
    <row r="73" spans="1:8" ht="15.75" hidden="1" outlineLevel="1">
      <c r="A73" s="30" t="s">
        <v>11</v>
      </c>
      <c r="B73" s="43"/>
      <c r="C73" s="43"/>
      <c r="D73" s="31" t="s">
        <v>17</v>
      </c>
      <c r="E73" s="31"/>
      <c r="F73" s="32"/>
      <c r="G73" s="32"/>
      <c r="H73" s="25" t="e">
        <f t="shared" si="3"/>
        <v>#DIV/0!</v>
      </c>
    </row>
    <row r="74" spans="1:8" ht="12" customHeight="1" hidden="1" outlineLevel="1">
      <c r="A74" s="35" t="s">
        <v>19</v>
      </c>
      <c r="B74" s="45"/>
      <c r="C74" s="45"/>
      <c r="D74" s="31" t="s">
        <v>18</v>
      </c>
      <c r="E74" s="31"/>
      <c r="F74" s="32"/>
      <c r="G74" s="32"/>
      <c r="H74" s="25" t="e">
        <f t="shared" si="3"/>
        <v>#DIV/0!</v>
      </c>
    </row>
    <row r="75" spans="1:8" s="54" customFormat="1" ht="18.75" customHeight="1" outlineLevel="1">
      <c r="A75" s="56" t="s">
        <v>122</v>
      </c>
      <c r="B75" s="49" t="s">
        <v>102</v>
      </c>
      <c r="C75" s="49" t="s">
        <v>110</v>
      </c>
      <c r="D75" s="26" t="s">
        <v>42</v>
      </c>
      <c r="E75" s="26" t="s">
        <v>32</v>
      </c>
      <c r="F75" s="27">
        <f>F76</f>
        <v>12.3</v>
      </c>
      <c r="G75" s="27">
        <f>G76</f>
        <v>12.3</v>
      </c>
      <c r="H75" s="25">
        <f t="shared" si="3"/>
        <v>100</v>
      </c>
    </row>
    <row r="76" spans="1:8" ht="36" customHeight="1" outlineLevel="1">
      <c r="A76" s="58" t="s">
        <v>56</v>
      </c>
      <c r="B76" s="45" t="s">
        <v>102</v>
      </c>
      <c r="C76" s="45" t="s">
        <v>110</v>
      </c>
      <c r="D76" s="31" t="s">
        <v>84</v>
      </c>
      <c r="E76" s="31" t="s">
        <v>32</v>
      </c>
      <c r="F76" s="32">
        <f>F77</f>
        <v>12.3</v>
      </c>
      <c r="G76" s="32">
        <f>G77</f>
        <v>12.3</v>
      </c>
      <c r="H76" s="25">
        <f t="shared" si="3"/>
        <v>100</v>
      </c>
    </row>
    <row r="77" spans="1:8" ht="53.25" customHeight="1" outlineLevel="1">
      <c r="A77" s="66" t="s">
        <v>38</v>
      </c>
      <c r="B77" s="45" t="s">
        <v>102</v>
      </c>
      <c r="C77" s="45" t="s">
        <v>110</v>
      </c>
      <c r="D77" s="31" t="s">
        <v>62</v>
      </c>
      <c r="E77" s="31" t="s">
        <v>32</v>
      </c>
      <c r="F77" s="32">
        <f>F80+F78</f>
        <v>12.3</v>
      </c>
      <c r="G77" s="32">
        <f>G80+G78</f>
        <v>12.3</v>
      </c>
      <c r="H77" s="25">
        <f t="shared" si="3"/>
        <v>100</v>
      </c>
    </row>
    <row r="78" spans="1:8" ht="51.75" customHeight="1" outlineLevel="1">
      <c r="A78" s="35" t="s">
        <v>52</v>
      </c>
      <c r="B78" s="45" t="s">
        <v>102</v>
      </c>
      <c r="C78" s="45" t="s">
        <v>110</v>
      </c>
      <c r="D78" s="31" t="s">
        <v>64</v>
      </c>
      <c r="E78" s="31" t="s">
        <v>32</v>
      </c>
      <c r="F78" s="34">
        <f>F79</f>
        <v>1</v>
      </c>
      <c r="G78" s="34">
        <f>G79</f>
        <v>1</v>
      </c>
      <c r="H78" s="25">
        <f t="shared" si="3"/>
        <v>100</v>
      </c>
    </row>
    <row r="79" spans="1:8" s="53" customFormat="1" ht="25.5" customHeight="1" outlineLevel="1">
      <c r="A79" s="73" t="s">
        <v>28</v>
      </c>
      <c r="B79" s="75" t="s">
        <v>102</v>
      </c>
      <c r="C79" s="75" t="s">
        <v>110</v>
      </c>
      <c r="D79" s="51" t="s">
        <v>64</v>
      </c>
      <c r="E79" s="51" t="s">
        <v>33</v>
      </c>
      <c r="F79" s="69">
        <v>1</v>
      </c>
      <c r="G79" s="69">
        <v>1</v>
      </c>
      <c r="H79" s="25">
        <f t="shared" si="3"/>
        <v>100</v>
      </c>
    </row>
    <row r="80" spans="1:8" ht="310.5" customHeight="1" outlineLevel="1">
      <c r="A80" s="39" t="s">
        <v>128</v>
      </c>
      <c r="B80" s="45" t="s">
        <v>102</v>
      </c>
      <c r="C80" s="45" t="s">
        <v>110</v>
      </c>
      <c r="D80" s="31" t="s">
        <v>129</v>
      </c>
      <c r="E80" s="31" t="s">
        <v>32</v>
      </c>
      <c r="F80" s="34">
        <f>F81</f>
        <v>11.3</v>
      </c>
      <c r="G80" s="34">
        <f>G81</f>
        <v>11.3</v>
      </c>
      <c r="H80" s="25">
        <f t="shared" si="3"/>
        <v>100</v>
      </c>
    </row>
    <row r="81" spans="1:8" s="53" customFormat="1" ht="24.75" customHeight="1" outlineLevel="1">
      <c r="A81" s="73" t="s">
        <v>28</v>
      </c>
      <c r="B81" s="75" t="s">
        <v>102</v>
      </c>
      <c r="C81" s="75" t="s">
        <v>110</v>
      </c>
      <c r="D81" s="51" t="s">
        <v>129</v>
      </c>
      <c r="E81" s="51" t="s">
        <v>33</v>
      </c>
      <c r="F81" s="69">
        <v>11.3</v>
      </c>
      <c r="G81" s="69">
        <v>11.3</v>
      </c>
      <c r="H81" s="25">
        <f t="shared" si="3"/>
        <v>100</v>
      </c>
    </row>
    <row r="82" spans="1:8" ht="24.75" customHeight="1" outlineLevel="1">
      <c r="A82" s="56" t="s">
        <v>123</v>
      </c>
      <c r="B82" s="67" t="s">
        <v>102</v>
      </c>
      <c r="C82" s="67" t="s">
        <v>125</v>
      </c>
      <c r="D82" s="61" t="s">
        <v>42</v>
      </c>
      <c r="E82" s="61" t="s">
        <v>32</v>
      </c>
      <c r="F82" s="27">
        <f>F90+F87</f>
        <v>59</v>
      </c>
      <c r="G82" s="27">
        <f>G90+G87</f>
        <v>29.4</v>
      </c>
      <c r="H82" s="25">
        <f t="shared" si="3"/>
        <v>49.83050847457627</v>
      </c>
    </row>
    <row r="83" spans="1:8" ht="24.75" customHeight="1" outlineLevel="1">
      <c r="A83" s="56" t="s">
        <v>124</v>
      </c>
      <c r="B83" s="67" t="s">
        <v>102</v>
      </c>
      <c r="C83" s="67" t="s">
        <v>126</v>
      </c>
      <c r="D83" s="61" t="s">
        <v>42</v>
      </c>
      <c r="E83" s="61" t="s">
        <v>32</v>
      </c>
      <c r="F83" s="27">
        <f>F87+F90</f>
        <v>59</v>
      </c>
      <c r="G83" s="27">
        <f>G87+G90</f>
        <v>29.4</v>
      </c>
      <c r="H83" s="25">
        <f t="shared" si="3"/>
        <v>49.83050847457627</v>
      </c>
    </row>
    <row r="84" spans="1:8" s="63" customFormat="1" ht="31.5">
      <c r="A84" s="35" t="s">
        <v>91</v>
      </c>
      <c r="B84" s="45" t="s">
        <v>102</v>
      </c>
      <c r="C84" s="45" t="s">
        <v>126</v>
      </c>
      <c r="D84" s="57" t="s">
        <v>79</v>
      </c>
      <c r="E84" s="31" t="s">
        <v>32</v>
      </c>
      <c r="F84" s="32">
        <f>F85+F91</f>
        <v>59</v>
      </c>
      <c r="G84" s="32">
        <f>G85+G91</f>
        <v>29.4</v>
      </c>
      <c r="H84" s="25">
        <f t="shared" si="3"/>
        <v>49.83050847457627</v>
      </c>
    </row>
    <row r="85" spans="1:8" ht="15.75">
      <c r="A85" s="30" t="s">
        <v>11</v>
      </c>
      <c r="B85" s="43" t="s">
        <v>102</v>
      </c>
      <c r="C85" s="43" t="s">
        <v>126</v>
      </c>
      <c r="D85" s="31" t="s">
        <v>80</v>
      </c>
      <c r="E85" s="31" t="s">
        <v>32</v>
      </c>
      <c r="F85" s="32">
        <f>F86+F89</f>
        <v>59</v>
      </c>
      <c r="G85" s="32">
        <f>G86+G89</f>
        <v>29.4</v>
      </c>
      <c r="H85" s="25">
        <f t="shared" si="3"/>
        <v>49.83050847457627</v>
      </c>
    </row>
    <row r="86" spans="1:8" ht="15.75">
      <c r="A86" s="30" t="s">
        <v>20</v>
      </c>
      <c r="B86" s="43" t="s">
        <v>102</v>
      </c>
      <c r="C86" s="43" t="s">
        <v>126</v>
      </c>
      <c r="D86" s="31" t="s">
        <v>81</v>
      </c>
      <c r="E86" s="31" t="s">
        <v>32</v>
      </c>
      <c r="F86" s="32">
        <f>F87+F88</f>
        <v>37.4</v>
      </c>
      <c r="G86" s="32">
        <f>G87+G88</f>
        <v>9.6</v>
      </c>
      <c r="H86" s="25">
        <f t="shared" si="3"/>
        <v>25.668449197860966</v>
      </c>
    </row>
    <row r="87" spans="1:8" s="53" customFormat="1" ht="37.5" customHeight="1">
      <c r="A87" s="73" t="s">
        <v>53</v>
      </c>
      <c r="B87" s="52" t="s">
        <v>102</v>
      </c>
      <c r="C87" s="52" t="s">
        <v>126</v>
      </c>
      <c r="D87" s="51" t="s">
        <v>81</v>
      </c>
      <c r="E87" s="51" t="s">
        <v>21</v>
      </c>
      <c r="F87" s="69">
        <v>37.4</v>
      </c>
      <c r="G87" s="69">
        <v>9.6</v>
      </c>
      <c r="H87" s="25">
        <f t="shared" si="3"/>
        <v>25.668449197860966</v>
      </c>
    </row>
    <row r="88" spans="1:8" ht="47.25" hidden="1" outlineLevel="1">
      <c r="A88" s="33" t="s">
        <v>7</v>
      </c>
      <c r="B88" s="44"/>
      <c r="C88" s="44"/>
      <c r="D88" s="31" t="s">
        <v>82</v>
      </c>
      <c r="E88" s="31" t="s">
        <v>2</v>
      </c>
      <c r="F88" s="32">
        <v>0</v>
      </c>
      <c r="G88" s="32">
        <v>0</v>
      </c>
      <c r="H88" s="25" t="e">
        <f t="shared" si="3"/>
        <v>#DIV/0!</v>
      </c>
    </row>
    <row r="89" spans="1:8" ht="15.75" collapsed="1">
      <c r="A89" s="30" t="s">
        <v>0</v>
      </c>
      <c r="B89" s="43" t="s">
        <v>102</v>
      </c>
      <c r="C89" s="43" t="s">
        <v>126</v>
      </c>
      <c r="D89" s="31" t="s">
        <v>83</v>
      </c>
      <c r="E89" s="31" t="s">
        <v>32</v>
      </c>
      <c r="F89" s="32">
        <f>F90</f>
        <v>21.6</v>
      </c>
      <c r="G89" s="32">
        <f>G90</f>
        <v>19.8</v>
      </c>
      <c r="H89" s="25">
        <f>G89/F89*100</f>
        <v>91.66666666666666</v>
      </c>
    </row>
    <row r="90" spans="1:8" s="53" customFormat="1" ht="36.75" customHeight="1">
      <c r="A90" s="73" t="s">
        <v>53</v>
      </c>
      <c r="B90" s="52" t="s">
        <v>102</v>
      </c>
      <c r="C90" s="52" t="s">
        <v>126</v>
      </c>
      <c r="D90" s="51" t="s">
        <v>83</v>
      </c>
      <c r="E90" s="51" t="s">
        <v>21</v>
      </c>
      <c r="F90" s="69">
        <v>21.6</v>
      </c>
      <c r="G90" s="69">
        <v>19.8</v>
      </c>
      <c r="H90" s="25">
        <f>G90/F90*100</f>
        <v>91.66666666666666</v>
      </c>
    </row>
    <row r="91" spans="1:6" ht="47.25" hidden="1" outlineLevel="1">
      <c r="A91" s="30" t="s">
        <v>40</v>
      </c>
      <c r="B91" s="43"/>
      <c r="C91" s="43"/>
      <c r="D91" s="31" t="s">
        <v>39</v>
      </c>
      <c r="E91" s="31" t="s">
        <v>32</v>
      </c>
      <c r="F91" s="32">
        <f>F92</f>
        <v>0</v>
      </c>
    </row>
    <row r="92" spans="1:6" ht="31.5" hidden="1" outlineLevel="1">
      <c r="A92" s="33" t="s">
        <v>23</v>
      </c>
      <c r="B92" s="44"/>
      <c r="C92" s="44"/>
      <c r="D92" s="31" t="s">
        <v>39</v>
      </c>
      <c r="E92" s="31" t="s">
        <v>22</v>
      </c>
      <c r="F92" s="32"/>
    </row>
    <row r="93" spans="1:6" ht="25.5" hidden="1">
      <c r="A93" s="7" t="s">
        <v>45</v>
      </c>
      <c r="B93" s="7"/>
      <c r="C93" s="7"/>
      <c r="D93" s="14" t="s">
        <v>48</v>
      </c>
      <c r="E93" s="3" t="s">
        <v>32</v>
      </c>
      <c r="F93" s="8">
        <v>0</v>
      </c>
    </row>
    <row r="94" spans="1:6" ht="25.5" hidden="1">
      <c r="A94" s="11" t="s">
        <v>44</v>
      </c>
      <c r="B94" s="11"/>
      <c r="C94" s="11"/>
      <c r="D94" s="13" t="s">
        <v>48</v>
      </c>
      <c r="E94" s="12" t="s">
        <v>21</v>
      </c>
      <c r="F94" s="16">
        <v>0</v>
      </c>
    </row>
    <row r="95" spans="1:6" ht="25.5" hidden="1">
      <c r="A95" s="7" t="s">
        <v>46</v>
      </c>
      <c r="B95" s="7"/>
      <c r="C95" s="7"/>
      <c r="D95" s="6" t="s">
        <v>47</v>
      </c>
      <c r="E95" s="3" t="s">
        <v>32</v>
      </c>
      <c r="F95" s="5">
        <v>0</v>
      </c>
    </row>
    <row r="96" spans="1:6" ht="25.5" hidden="1">
      <c r="A96" s="11" t="s">
        <v>44</v>
      </c>
      <c r="B96" s="11"/>
      <c r="C96" s="11"/>
      <c r="D96" s="13" t="s">
        <v>47</v>
      </c>
      <c r="E96" s="12" t="s">
        <v>21</v>
      </c>
      <c r="F96" s="17">
        <v>0</v>
      </c>
    </row>
    <row r="97" spans="1:6" ht="25.5" customHeight="1" hidden="1">
      <c r="A97" s="7" t="s">
        <v>49</v>
      </c>
      <c r="B97" s="7"/>
      <c r="C97" s="7"/>
      <c r="D97" s="14" t="s">
        <v>50</v>
      </c>
      <c r="E97" s="3" t="s">
        <v>32</v>
      </c>
      <c r="F97" s="4">
        <f>F98</f>
        <v>0</v>
      </c>
    </row>
    <row r="98" spans="1:6" ht="29.25" customHeight="1" hidden="1" collapsed="1">
      <c r="A98" s="11" t="s">
        <v>44</v>
      </c>
      <c r="B98" s="11"/>
      <c r="C98" s="11"/>
      <c r="D98" s="13" t="s">
        <v>50</v>
      </c>
      <c r="E98" s="12" t="s">
        <v>21</v>
      </c>
      <c r="F98" s="15">
        <v>0</v>
      </c>
    </row>
  </sheetData>
  <sheetProtection/>
  <mergeCells count="5">
    <mergeCell ref="A5:F5"/>
    <mergeCell ref="A7:H7"/>
    <mergeCell ref="A6:H6"/>
    <mergeCell ref="A3:H3"/>
    <mergeCell ref="A4:H4"/>
  </mergeCells>
  <printOptions/>
  <pageMargins left="0.7" right="0.7" top="0.75" bottom="0.75" header="0.3" footer="0.3"/>
  <pageSetup horizontalDpi="600" verticalDpi="600" orientation="portrait" paperSize="9" scale="54" r:id="rId1"/>
  <rowBreaks count="2" manualBreakCount="2">
    <brk id="26" max="7" man="1"/>
    <brk id="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2020-03-27T10:12:47Z</cp:lastPrinted>
  <dcterms:created xsi:type="dcterms:W3CDTF">2008-12-08T05:18:30Z</dcterms:created>
  <dcterms:modified xsi:type="dcterms:W3CDTF">2020-06-15T06:50:57Z</dcterms:modified>
  <cp:category/>
  <cp:version/>
  <cp:contentType/>
  <cp:contentStatus/>
</cp:coreProperties>
</file>