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7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<sst xmlns="http://schemas.openxmlformats.org/spreadsheetml/2006/main" count="167" uniqueCount="144">
  <si>
    <t>000 1010203001 0000 110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</si>
  <si>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</si>
  <si>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182 1010203001 0000 110</t>
  </si>
  <si>
    <t>Код бюджетной классификации</t>
  </si>
  <si>
    <t>000 1000000000 0000 000</t>
  </si>
  <si>
    <t>000 1010000000 0000 000</t>
  </si>
  <si>
    <t>000 1010200001 0000 110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</si>
  <si>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</si>
  <si>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000 1030000000 0000 000</t>
  </si>
  <si>
    <t>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</si>
  <si>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</si>
  <si>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</si>
  <si>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</si>
  <si>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</si>
  <si>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</si>
  <si>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>100 1030224001 0000 110</t>
  </si>
  <si>
    <t>000 1030225001 0000 110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</si>
  <si>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</si>
  <si>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100 1030225001 0000 110</t>
  </si>
  <si>
    <t>000 1030226001 0000 110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</si>
  <si>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</si>
  <si>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100 1030226001 0000 110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</si>
  <si>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</si>
  <si>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</si>
  <si>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</si>
  <si>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</si>
  <si>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000 1060602000 0000 110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</si>
  <si>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</si>
  <si>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000 1060602310 0000 110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</si>
  <si>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</si>
  <si>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182 1060602310 0000 110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</si>
  <si>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</si>
  <si>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</si>
  <si>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</si>
  <si>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</si>
  <si>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</si>
  <si>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</si>
  <si>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000 1140000000 0000 000</t>
  </si>
  <si>
    <t>ДОХОДЫ ОТ ПРОДАЖИ МАТЕРИАЛЬНЫХ И НЕМАТЕРИАЛЬНЫХ АКТИВОВ</t>
  </si>
  <si>
    <t>000 114 010 000 0000 410</t>
  </si>
  <si>
    <t>Доходы от продажи квартир</t>
  </si>
  <si>
    <t>000 114 0105010 0000 410</t>
  </si>
  <si>
    <t xml:space="preserve">Доходы от продажи квартир, находящихся в собственности поселений
</t>
  </si>
  <si>
    <t>994 1140105010 0000 410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</si>
  <si>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</si>
  <si>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</si>
  <si>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000 1140205310 0000 410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</si>
  <si>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</si>
  <si>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</si>
  <si>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000 1160000000 0000 000</t>
  </si>
  <si>
    <t>Безвозмездные поступления от других бюджетов бюджетной системы РФ</t>
  </si>
  <si>
    <t>Дотации на выравнивание  бюджетной обеспеченности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</si>
  <si>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</si>
  <si>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</si>
  <si>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</si>
  <si>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</si>
  <si>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</si>
  <si>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Доходы от уплаты акцизов на дзельное топливо, зачисляемые в консолидированные бюджеты субъектов Российской Федерации</t>
  </si>
  <si>
    <t>000 1030223001 0000 110</t>
  </si>
  <si>
    <t>Доходы от сдачи в аренду имущества, находящегося в оперптивном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</si>
  <si>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919 1110503000 0000 120</t>
  </si>
  <si>
    <t>919 1110503510 0000 120</t>
  </si>
  <si>
    <t>Доходы от сдачи в аренду имущества, находящегося в оперптивном управлении органов упарвлений поселений и созданных ими учреждений (за исключением имущества автономных учреждений)</t>
  </si>
  <si>
    <t>Наименование кода экономической классификации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</si>
  <si>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</si>
  <si>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</si>
  <si>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</si>
  <si>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</si>
  <si>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Иные межбюджетные трансферты</t>
  </si>
  <si>
    <t>ГОСУДАРСТВЕННАЯ ПОШЛИНА</t>
  </si>
  <si>
    <t>ШТРАФЫ, САНКЦИИ, ВОЗМЕЩЕНИЕ УЩЕРБА</t>
  </si>
  <si>
    <t>НАЛОГОВЫЕ И НЕНАЛОГОВЫЕ ДОХОДЫ</t>
  </si>
  <si>
    <t>Земельный налог</t>
  </si>
  <si>
    <t>000 1060000000 0000 000</t>
  </si>
  <si>
    <t>000 1060100000 0000 110</t>
  </si>
  <si>
    <t>000 1060103010 0000 110</t>
  </si>
  <si>
    <t>182 1060103010 0000 110</t>
  </si>
  <si>
    <t>000 1060600000 0000 110</t>
  </si>
  <si>
    <t>000 1060601000 0000 110</t>
  </si>
  <si>
    <t>000 1080000000 0000 000</t>
  </si>
  <si>
    <t>000 1080400001 0000 110</t>
  </si>
  <si>
    <t>000 1080402001 0000 110</t>
  </si>
  <si>
    <t>000 1110000000 0000 000</t>
  </si>
  <si>
    <t>000 1110500000 0000 120</t>
  </si>
  <si>
    <t>000 1110501000 0000 120</t>
  </si>
  <si>
    <t>000 1110503000 0000 120</t>
  </si>
  <si>
    <t>000 2020000000 0000 000</t>
  </si>
  <si>
    <t>000 2020299900 0000 151</t>
  </si>
  <si>
    <t>000 1110501310 0000 120</t>
  </si>
  <si>
    <t>919 1110501310 0000 120</t>
  </si>
  <si>
    <t>000 1010201001 0000 110</t>
  </si>
  <si>
    <t>182 1010201001 0000 110</t>
  </si>
  <si>
    <t>919 1140205310 0000 410</t>
  </si>
  <si>
    <t>Процент исполнения к плану года (%)</t>
  </si>
  <si>
    <t>Прочие доходы от компенсации затрат бюджетов поселений</t>
  </si>
  <si>
    <t>000 11108050100000120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</si>
  <si>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</si>
  <si>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182 1010202001 0000 110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</si>
  <si>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занимающихсятчастной практикой, адвокатов, учредивших адвокатские кабинеты и других лиц, занимающихся часиной практикой в соответствии со статьей 227 Налогового кодекса Российиской Федерации</t>
  </si>
  <si>
    <t>Субсидия бюджетам поселений на софинансирование инвестиционных программ и проектов развития общественной инфраструктуры, муниципальных образований - городских и сельских поселений Кировской области в 2016 году</t>
  </si>
  <si>
    <t>987 2020299910 0000 151</t>
  </si>
  <si>
    <t>000 2040502010 0000 180</t>
  </si>
  <si>
    <t>Прочие  поступления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</si>
  <si>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</si>
  <si>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000 2070502010 0000 180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</si>
  <si>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</si>
  <si>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000 11603300000 0000 140</t>
  </si>
  <si>
    <t>990 2070502010 0000 180</t>
  </si>
  <si>
    <t>990 2040502010 0000 180</t>
  </si>
  <si>
    <t>Прочие межбюджетные трансферты,передаваемые бюджетам сельских поселений"прочие межбюджетные трансферты на поддержку мер по обеспечению сбалансированности бюджетов поселений"</t>
  </si>
  <si>
    <t>Прочие субсидии бюджетам поселений</t>
  </si>
  <si>
    <t xml:space="preserve">Прочие субсидии </t>
  </si>
  <si>
    <t>Субсидии бюджетам субъектов Российской Федерации</t>
  </si>
  <si>
    <t>990 113 02065 10 0000 130</t>
  </si>
  <si>
    <t>Доходы поступающие в порядке возмещения расходов,понесенных в связи с эксплуатацией имущества поселения</t>
  </si>
  <si>
    <t xml:space="preserve">Доходы поступающие в порядке возмещения расходов,понесенных в связи с эксплуатацией имущества </t>
  </si>
  <si>
    <t>Доходы от компенсации затрат государства</t>
  </si>
  <si>
    <t>000 113 02065 10 0000 130</t>
  </si>
  <si>
    <t>000 113 02000 10 0000 130</t>
  </si>
  <si>
    <t>000 1130000000 0000 000</t>
  </si>
  <si>
    <t>Доходы от оказания платных услуг</t>
  </si>
  <si>
    <t>990 1080402001 0000 110</t>
  </si>
  <si>
    <t>бюджета муниципального образования  Шахровское  сельское поселение</t>
  </si>
  <si>
    <t>182 1060604310 0000 110</t>
  </si>
  <si>
    <t>000 1060603310 0000 110</t>
  </si>
  <si>
    <t xml:space="preserve">                                               Приложение  № 1  </t>
  </si>
  <si>
    <t xml:space="preserve">Ожидаемый объем поступления доходов </t>
  </si>
  <si>
    <t>Омутнинского района Кировской области по статьям и подстатьям классификации доходов бюджета</t>
  </si>
  <si>
    <t>Уточненный план на 2020 год, тыс.руб.</t>
  </si>
  <si>
    <t>за 1 полугодие 2020 года</t>
  </si>
  <si>
    <t>Дотации бюджетам поселений на выравнивание  бюджетной обеспеченности из бюджетов муниципальных районов</t>
  </si>
  <si>
    <t>000 2021600110 0000 150</t>
  </si>
  <si>
    <t>990 2021600110 0000 150</t>
  </si>
  <si>
    <t>000 2022999900 0000 150</t>
  </si>
  <si>
    <t>000 2022999910 0000 150</t>
  </si>
  <si>
    <t>990 2022999910 0000 150</t>
  </si>
  <si>
    <t>000 2024000000 0000 150</t>
  </si>
  <si>
    <t>990 2 02 49999 10 0007 150</t>
  </si>
  <si>
    <t>990 2023511800 0000 150</t>
  </si>
  <si>
    <t>000 2023511800 0000 150</t>
  </si>
  <si>
    <t>000 2023000000 0000 150</t>
  </si>
  <si>
    <t>Прочие межбюджетные трансферты, передаваемые бюджетам  сельских  поселений (Прочие межбюджетные трансферты на стимулирование органов местного самоуправления по увеличению поступлений доходов в     бюджет)</t>
  </si>
  <si>
    <t>990 20249999100106 150</t>
  </si>
  <si>
    <t>Исполнение за 1 полугодие  2020 года, тыс.руб.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</si>
</sst>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_ ;\-#,##0.00\ "/>
    <numFmt numFmtId="195" formatCode="#,##0.0_ ;\-#,##0.0\ "/>
    <numFmt numFmtId="196" formatCode="[$-FC19]d\ mmmm\ yyyy\ &quot;г.&quot;"/>
    <numFmt numFmtId="197" formatCode="_-* #,##0.0_р_._-;\-* #,##0.0_р_._-;_-* &quot;-&quot;?_р_._-;_-@_-"/>
    <numFmt numFmtId="198" formatCode="#,##0_ ;\-#,##0\ "/>
    <numFmt numFmtId="199" formatCode="000000"/>
    <numFmt numFmtId="200" formatCode="#,##0.000"/>
    <numFmt numFmtId="201" formatCode="0.000"/>
    <numFmt numFmtId="202" formatCode="0.0000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0"/>
      <name val="Arial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Bookman Old Style"/>
      <family val="1"/>
    </font>
    <font>
      <b/>
      <sz val="10"/>
      <name val="Bookman Old Style"/>
      <family val="1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"/>
      <family val="2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8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top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15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wrapText="1"/>
    </xf>
    <xf numFmtId="0" fontId="14" fillId="0" borderId="12" xfId="0" applyFont="1" applyBorder="1" applyAlignment="1">
      <alignment horizontal="justify" wrapText="1"/>
    </xf>
    <xf numFmtId="0" fontId="15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top" wrapText="1"/>
    </xf>
    <xf numFmtId="0" fontId="15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5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wrapText="1"/>
    </xf>
    <xf numFmtId="0" fontId="15" fillId="0" borderId="20" xfId="0" applyFont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/>
    </xf>
    <xf numFmtId="2" fontId="4" fillId="0" borderId="21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01" fontId="18" fillId="0" borderId="22" xfId="0" applyNumberFormat="1" applyFont="1" applyBorder="1" applyAlignment="1">
      <alignment horizontal="center" wrapText="1"/>
    </xf>
    <xf numFmtId="0" fontId="22" fillId="34" borderId="12" xfId="0" applyFont="1" applyFill="1" applyBorder="1" applyAlignment="1">
      <alignment horizontal="left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17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88" fontId="0" fillId="0" borderId="12" xfId="0" applyNumberForma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01" fontId="18" fillId="0" borderId="12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26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8" xfId="54"/>
    <cellStyle name="Обычный 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4.8515625" style="2" customWidth="1"/>
    <col min="2" max="2" width="55.00390625" style="0" customWidth="1"/>
    <col min="3" max="3" width="11.8515625" style="1" customWidth="1"/>
    <col min="4" max="4" width="11.28125" style="0" customWidth="1"/>
    <col min="5" max="5" width="8.7109375" style="0" customWidth="1"/>
  </cols>
  <sheetData>
    <row r="1" spans="1:3" ht="15.75">
      <c r="A1" s="3"/>
      <c r="B1" s="68" t="s">
        <v>125</v>
      </c>
      <c r="C1" s="68"/>
    </row>
    <row r="2" spans="1:3" ht="15.75" customHeight="1">
      <c r="A2" s="69"/>
      <c r="B2" s="69"/>
      <c r="C2" s="69"/>
    </row>
    <row r="3" spans="1:3" ht="15.75" customHeight="1">
      <c r="A3" s="69"/>
      <c r="B3" s="69"/>
      <c r="C3" s="69"/>
    </row>
    <row r="4" spans="1:16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21" customHeight="1">
      <c r="A5" s="40"/>
      <c r="B5" s="40" t="s">
        <v>126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" customHeight="1">
      <c r="A6" s="71" t="s">
        <v>122</v>
      </c>
      <c r="B6" s="71"/>
      <c r="C6" s="72"/>
      <c r="D6" s="72"/>
      <c r="E6" s="72"/>
      <c r="F6" s="36"/>
      <c r="G6" s="36"/>
      <c r="H6" s="37"/>
      <c r="I6" s="37"/>
      <c r="J6" s="37"/>
      <c r="K6" s="37"/>
      <c r="L6" s="37"/>
      <c r="M6" s="37"/>
      <c r="N6" s="37"/>
      <c r="O6" s="38"/>
      <c r="P6" s="38"/>
    </row>
    <row r="7" spans="1:16" ht="15" customHeight="1">
      <c r="A7" s="71" t="s">
        <v>127</v>
      </c>
      <c r="B7" s="71"/>
      <c r="C7" s="72"/>
      <c r="D7" s="72"/>
      <c r="E7" s="72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 customHeight="1">
      <c r="A8" s="67" t="s">
        <v>129</v>
      </c>
      <c r="B8" s="6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3" ht="15" customHeight="1" thickBot="1">
      <c r="A9" s="4"/>
      <c r="B9" s="4"/>
      <c r="C9" s="4"/>
    </row>
    <row r="10" spans="1:5" ht="101.25" customHeight="1" thickBot="1">
      <c r="A10" s="11" t="s">
        <v>3</v>
      </c>
      <c r="B10" s="12" t="s">
        <v>63</v>
      </c>
      <c r="C10" s="76" t="s">
        <v>128</v>
      </c>
      <c r="D10" s="76" t="s">
        <v>143</v>
      </c>
      <c r="E10" s="77" t="s">
        <v>93</v>
      </c>
    </row>
    <row r="11" spans="1:5" ht="12.75">
      <c r="A11" s="13" t="s">
        <v>4</v>
      </c>
      <c r="B11" s="14" t="s">
        <v>71</v>
      </c>
      <c r="C11" s="59">
        <f>C12+C19+C29+C40+C44+C53+C64</f>
        <v>410.2</v>
      </c>
      <c r="D11" s="59">
        <f>D12+D19+D29+D40+D44+D53+D64</f>
        <v>161.29999999999998</v>
      </c>
      <c r="E11" s="47">
        <f>D11/C11*100</f>
        <v>39.322281813749385</v>
      </c>
    </row>
    <row r="12" spans="1:5" ht="12.75">
      <c r="A12" s="15" t="s">
        <v>5</v>
      </c>
      <c r="B12" s="16" t="s">
        <v>64</v>
      </c>
      <c r="C12" s="41">
        <f>C13</f>
        <v>106.3</v>
      </c>
      <c r="D12" s="41">
        <f>D13</f>
        <v>37.4</v>
      </c>
      <c r="E12" s="47">
        <f>E13</f>
        <v>35.183443085606775</v>
      </c>
    </row>
    <row r="13" spans="1:5" ht="12.75">
      <c r="A13" s="15" t="s">
        <v>6</v>
      </c>
      <c r="B13" s="16" t="s">
        <v>65</v>
      </c>
      <c r="C13" s="41">
        <f>C14+C16+C18</f>
        <v>106.3</v>
      </c>
      <c r="D13" s="41">
        <f>D14++D18+D16</f>
        <v>37.4</v>
      </c>
      <c r="E13" s="47">
        <f>D13/C13*100</f>
        <v>35.183443085606775</v>
      </c>
    </row>
    <row r="14" spans="1:5" ht="57.75" customHeight="1">
      <c r="A14" s="17" t="s">
        <v>90</v>
      </c>
      <c r="B14" s="18" t="s">
        <v>7</v>
      </c>
      <c r="C14" s="42">
        <f>C15</f>
        <v>106.3</v>
      </c>
      <c r="D14" s="42">
        <f>D15</f>
        <v>37.4</v>
      </c>
      <c r="E14" s="48">
        <f>E15</f>
        <v>35.183443085606775</v>
      </c>
    </row>
    <row r="15" spans="1:5" ht="67.5" customHeight="1">
      <c r="A15" s="7" t="s">
        <v>91</v>
      </c>
      <c r="B15" s="18" t="s">
        <v>7</v>
      </c>
      <c r="C15" s="43">
        <v>106.3</v>
      </c>
      <c r="D15" s="43">
        <v>37.4</v>
      </c>
      <c r="E15" s="49">
        <f>D15/C15*100</f>
        <v>35.183443085606775</v>
      </c>
    </row>
    <row r="16" spans="1:5" ht="84" customHeight="1">
      <c r="A16" s="7" t="s">
        <v>97</v>
      </c>
      <c r="B16" s="18" t="s">
        <v>98</v>
      </c>
      <c r="C16" s="43">
        <v>0</v>
      </c>
      <c r="D16" s="43">
        <v>0</v>
      </c>
      <c r="E16" s="49" t="e">
        <f>D16/C16*100</f>
        <v>#DIV/0!</v>
      </c>
    </row>
    <row r="17" spans="1:5" ht="48">
      <c r="A17" s="7" t="s">
        <v>0</v>
      </c>
      <c r="B17" s="8" t="s">
        <v>1</v>
      </c>
      <c r="C17" s="43">
        <f>C18</f>
        <v>0</v>
      </c>
      <c r="D17" s="43">
        <f>D18</f>
        <v>0</v>
      </c>
      <c r="E17" s="50" t="e">
        <f>E18</f>
        <v>#DIV/0!</v>
      </c>
    </row>
    <row r="18" spans="1:5" ht="48">
      <c r="A18" s="7" t="s">
        <v>2</v>
      </c>
      <c r="B18" s="8" t="s">
        <v>1</v>
      </c>
      <c r="C18" s="43">
        <v>0</v>
      </c>
      <c r="D18" s="43">
        <v>0</v>
      </c>
      <c r="E18" s="50" t="e">
        <f>D18/C18*100</f>
        <v>#DIV/0!</v>
      </c>
    </row>
    <row r="19" spans="1:5" ht="24">
      <c r="A19" s="15" t="s">
        <v>8</v>
      </c>
      <c r="B19" s="19" t="s">
        <v>9</v>
      </c>
      <c r="C19" s="41">
        <f>C20</f>
        <v>222.4</v>
      </c>
      <c r="D19" s="41">
        <f>D20</f>
        <v>90.3</v>
      </c>
      <c r="E19" s="47">
        <f>E20</f>
        <v>40.602517985611506</v>
      </c>
    </row>
    <row r="20" spans="1:5" ht="24">
      <c r="A20" s="17" t="s">
        <v>10</v>
      </c>
      <c r="B20" s="20" t="s">
        <v>11</v>
      </c>
      <c r="C20" s="42">
        <f>C21+C23+C25+C27</f>
        <v>222.4</v>
      </c>
      <c r="D20" s="42">
        <f>D21+D23+D25+D27</f>
        <v>90.3</v>
      </c>
      <c r="E20" s="51">
        <f>D20/C20*100</f>
        <v>40.602517985611506</v>
      </c>
    </row>
    <row r="21" spans="1:5" ht="36">
      <c r="A21" s="17" t="s">
        <v>58</v>
      </c>
      <c r="B21" s="20" t="s">
        <v>13</v>
      </c>
      <c r="C21" s="42">
        <f>C22</f>
        <v>101.9</v>
      </c>
      <c r="D21" s="42">
        <f>D22</f>
        <v>42.8</v>
      </c>
      <c r="E21" s="51">
        <f>E22</f>
        <v>42.001962708537775</v>
      </c>
    </row>
    <row r="22" spans="1:5" ht="46.5" customHeight="1">
      <c r="A22" s="7" t="s">
        <v>12</v>
      </c>
      <c r="B22" s="21" t="s">
        <v>57</v>
      </c>
      <c r="C22" s="43">
        <v>101.9</v>
      </c>
      <c r="D22" s="43">
        <v>42.8</v>
      </c>
      <c r="E22" s="50">
        <f>D22/C22*100</f>
        <v>42.001962708537775</v>
      </c>
    </row>
    <row r="23" spans="1:5" ht="48">
      <c r="A23" s="17" t="s">
        <v>10</v>
      </c>
      <c r="B23" s="20" t="s">
        <v>14</v>
      </c>
      <c r="C23" s="42">
        <f>C24</f>
        <v>0.5</v>
      </c>
      <c r="D23" s="42">
        <f>D24</f>
        <v>0.3</v>
      </c>
      <c r="E23" s="51">
        <f>E24</f>
        <v>60</v>
      </c>
    </row>
    <row r="24" spans="1:5" ht="49.5" customHeight="1">
      <c r="A24" s="7" t="s">
        <v>15</v>
      </c>
      <c r="B24" s="21" t="s">
        <v>14</v>
      </c>
      <c r="C24" s="43">
        <v>0.5</v>
      </c>
      <c r="D24" s="43">
        <v>0.3</v>
      </c>
      <c r="E24" s="50">
        <f>D24/C24*100</f>
        <v>60</v>
      </c>
    </row>
    <row r="25" spans="1:5" ht="48">
      <c r="A25" s="17" t="s">
        <v>16</v>
      </c>
      <c r="B25" s="20" t="s">
        <v>17</v>
      </c>
      <c r="C25" s="42">
        <f>C26</f>
        <v>133.1</v>
      </c>
      <c r="D25" s="42">
        <f>D26</f>
        <v>55.7</v>
      </c>
      <c r="E25" s="51">
        <f>E26</f>
        <v>41.848234410217884</v>
      </c>
    </row>
    <row r="26" spans="1:5" ht="48">
      <c r="A26" s="7" t="s">
        <v>18</v>
      </c>
      <c r="B26" s="21" t="s">
        <v>17</v>
      </c>
      <c r="C26" s="43">
        <v>133.1</v>
      </c>
      <c r="D26" s="43">
        <v>55.7</v>
      </c>
      <c r="E26" s="50">
        <f>D26/C26*100</f>
        <v>41.848234410217884</v>
      </c>
    </row>
    <row r="27" spans="1:5" ht="48">
      <c r="A27" s="17" t="s">
        <v>19</v>
      </c>
      <c r="B27" s="20" t="s">
        <v>20</v>
      </c>
      <c r="C27" s="42">
        <f>C28</f>
        <v>-13.1</v>
      </c>
      <c r="D27" s="42">
        <f>D28</f>
        <v>-8.5</v>
      </c>
      <c r="E27" s="51">
        <f>E28</f>
        <v>64.8854961832061</v>
      </c>
    </row>
    <row r="28" spans="1:5" ht="48">
      <c r="A28" s="7" t="s">
        <v>21</v>
      </c>
      <c r="B28" s="21" t="s">
        <v>20</v>
      </c>
      <c r="C28" s="43">
        <v>-13.1</v>
      </c>
      <c r="D28" s="43">
        <v>-8.5</v>
      </c>
      <c r="E28" s="50">
        <f>D28/C28*100</f>
        <v>64.8854961832061</v>
      </c>
    </row>
    <row r="29" spans="1:5" s="6" customFormat="1" ht="12.75">
      <c r="A29" s="15" t="s">
        <v>73</v>
      </c>
      <c r="B29" s="22" t="s">
        <v>66</v>
      </c>
      <c r="C29" s="41">
        <f>C30+C33</f>
        <v>4</v>
      </c>
      <c r="D29" s="41">
        <f>D30+D33</f>
        <v>0.6000000000000001</v>
      </c>
      <c r="E29" s="52">
        <f>D29/C29*100</f>
        <v>15.000000000000002</v>
      </c>
    </row>
    <row r="30" spans="1:5" s="5" customFormat="1" ht="21" customHeight="1">
      <c r="A30" s="15" t="s">
        <v>74</v>
      </c>
      <c r="B30" s="22" t="s">
        <v>67</v>
      </c>
      <c r="C30" s="41">
        <f aca="true" t="shared" si="0" ref="C30:E31">C31</f>
        <v>2</v>
      </c>
      <c r="D30" s="41">
        <f t="shared" si="0"/>
        <v>0.4</v>
      </c>
      <c r="E30" s="52">
        <f t="shared" si="0"/>
        <v>20</v>
      </c>
    </row>
    <row r="31" spans="1:5" s="5" customFormat="1" ht="36">
      <c r="A31" s="17" t="s">
        <v>75</v>
      </c>
      <c r="B31" s="23" t="s">
        <v>22</v>
      </c>
      <c r="C31" s="42">
        <f t="shared" si="0"/>
        <v>2</v>
      </c>
      <c r="D31" s="42">
        <f t="shared" si="0"/>
        <v>0.4</v>
      </c>
      <c r="E31" s="53">
        <f t="shared" si="0"/>
        <v>20</v>
      </c>
    </row>
    <row r="32" spans="1:5" s="6" customFormat="1" ht="36">
      <c r="A32" s="7" t="s">
        <v>76</v>
      </c>
      <c r="B32" s="18" t="s">
        <v>23</v>
      </c>
      <c r="C32" s="43">
        <v>2</v>
      </c>
      <c r="D32" s="43">
        <v>0.4</v>
      </c>
      <c r="E32" s="54">
        <f>D32/C32*100</f>
        <v>20</v>
      </c>
    </row>
    <row r="33" spans="1:5" s="6" customFormat="1" ht="12.75">
      <c r="A33" s="15" t="s">
        <v>77</v>
      </c>
      <c r="B33" s="22" t="s">
        <v>72</v>
      </c>
      <c r="C33" s="41">
        <f>C34+C37</f>
        <v>2</v>
      </c>
      <c r="D33" s="41">
        <f>D34+D37</f>
        <v>0.2</v>
      </c>
      <c r="E33" s="47">
        <f>E34+E37</f>
        <v>10</v>
      </c>
    </row>
    <row r="34" spans="1:5" s="5" customFormat="1" ht="36">
      <c r="A34" s="17" t="s">
        <v>78</v>
      </c>
      <c r="B34" s="23" t="s">
        <v>24</v>
      </c>
      <c r="C34" s="42">
        <f>C35+C36</f>
        <v>2</v>
      </c>
      <c r="D34" s="42">
        <f>D35+D36</f>
        <v>0.2</v>
      </c>
      <c r="E34" s="50">
        <f>D34/C34*100</f>
        <v>10</v>
      </c>
    </row>
    <row r="35" spans="1:5" s="5" customFormat="1" ht="48">
      <c r="A35" s="7" t="s">
        <v>124</v>
      </c>
      <c r="B35" s="18" t="s">
        <v>25</v>
      </c>
      <c r="C35" s="44">
        <v>0.5</v>
      </c>
      <c r="D35" s="44">
        <v>0.2</v>
      </c>
      <c r="E35" s="50">
        <f>D35/C35*100</f>
        <v>40</v>
      </c>
    </row>
    <row r="36" spans="1:5" s="5" customFormat="1" ht="48">
      <c r="A36" s="7" t="s">
        <v>123</v>
      </c>
      <c r="B36" s="18" t="s">
        <v>25</v>
      </c>
      <c r="C36" s="43">
        <v>1.5</v>
      </c>
      <c r="D36" s="43">
        <v>0</v>
      </c>
      <c r="E36" s="50">
        <f>D36/C36*100</f>
        <v>0</v>
      </c>
    </row>
    <row r="37" spans="1:5" ht="36" hidden="1">
      <c r="A37" s="17" t="s">
        <v>26</v>
      </c>
      <c r="B37" s="23" t="s">
        <v>27</v>
      </c>
      <c r="C37" s="42">
        <f aca="true" t="shared" si="1" ref="C37:E38">C38</f>
        <v>0</v>
      </c>
      <c r="D37" s="42">
        <f t="shared" si="1"/>
        <v>0</v>
      </c>
      <c r="E37" s="51">
        <f t="shared" si="1"/>
        <v>0</v>
      </c>
    </row>
    <row r="38" spans="1:5" ht="48" hidden="1">
      <c r="A38" s="7" t="s">
        <v>28</v>
      </c>
      <c r="B38" s="18" t="s">
        <v>29</v>
      </c>
      <c r="C38" s="60">
        <f t="shared" si="1"/>
        <v>0</v>
      </c>
      <c r="D38" s="60">
        <f t="shared" si="1"/>
        <v>0</v>
      </c>
      <c r="E38" s="56">
        <f t="shared" si="1"/>
        <v>0</v>
      </c>
    </row>
    <row r="39" spans="1:5" ht="39" customHeight="1" hidden="1">
      <c r="A39" s="7" t="s">
        <v>30</v>
      </c>
      <c r="B39" s="8" t="s">
        <v>29</v>
      </c>
      <c r="C39" s="43">
        <v>0</v>
      </c>
      <c r="D39" s="43"/>
      <c r="E39" s="50"/>
    </row>
    <row r="40" spans="1:5" ht="12.75">
      <c r="A40" s="15" t="s">
        <v>79</v>
      </c>
      <c r="B40" s="19" t="s">
        <v>69</v>
      </c>
      <c r="C40" s="41">
        <f>C41</f>
        <v>0</v>
      </c>
      <c r="D40" s="41">
        <f aca="true" t="shared" si="2" ref="D40:E42">D41</f>
        <v>0.2</v>
      </c>
      <c r="E40" s="47" t="e">
        <f t="shared" si="2"/>
        <v>#DIV/0!</v>
      </c>
    </row>
    <row r="41" spans="1:5" ht="36">
      <c r="A41" s="15" t="s">
        <v>80</v>
      </c>
      <c r="B41" s="19" t="s">
        <v>31</v>
      </c>
      <c r="C41" s="41">
        <f>C42</f>
        <v>0</v>
      </c>
      <c r="D41" s="41">
        <f t="shared" si="2"/>
        <v>0.2</v>
      </c>
      <c r="E41" s="47" t="e">
        <f t="shared" si="2"/>
        <v>#DIV/0!</v>
      </c>
    </row>
    <row r="42" spans="1:5" ht="26.25" customHeight="1">
      <c r="A42" s="17" t="s">
        <v>81</v>
      </c>
      <c r="B42" s="25" t="s">
        <v>32</v>
      </c>
      <c r="C42" s="42">
        <f>C43</f>
        <v>0</v>
      </c>
      <c r="D42" s="42">
        <f t="shared" si="2"/>
        <v>0.2</v>
      </c>
      <c r="E42" s="51" t="e">
        <f t="shared" si="2"/>
        <v>#DIV/0!</v>
      </c>
    </row>
    <row r="43" spans="1:5" ht="60">
      <c r="A43" s="9" t="s">
        <v>121</v>
      </c>
      <c r="B43" s="18" t="s">
        <v>32</v>
      </c>
      <c r="C43" s="43">
        <v>0</v>
      </c>
      <c r="D43" s="43">
        <v>0.2</v>
      </c>
      <c r="E43" s="50" t="e">
        <f>D43/C43*100</f>
        <v>#DIV/0!</v>
      </c>
    </row>
    <row r="44" spans="1:5" ht="36">
      <c r="A44" s="15" t="s">
        <v>82</v>
      </c>
      <c r="B44" s="19" t="s">
        <v>33</v>
      </c>
      <c r="C44" s="41">
        <f>C45</f>
        <v>40</v>
      </c>
      <c r="D44" s="41">
        <f>D45</f>
        <v>22.5</v>
      </c>
      <c r="E44" s="47">
        <f>D44/C44*100</f>
        <v>56.25</v>
      </c>
    </row>
    <row r="45" spans="1:5" ht="69.75" customHeight="1">
      <c r="A45" s="15" t="s">
        <v>83</v>
      </c>
      <c r="B45" s="19" t="s">
        <v>34</v>
      </c>
      <c r="C45" s="41">
        <f>C46+C49</f>
        <v>40</v>
      </c>
      <c r="D45" s="41">
        <f>D46+D49+D52</f>
        <v>22.5</v>
      </c>
      <c r="E45" s="47">
        <f>E49</f>
        <v>56.25</v>
      </c>
    </row>
    <row r="46" spans="1:5" ht="60" hidden="1">
      <c r="A46" s="17" t="s">
        <v>84</v>
      </c>
      <c r="B46" s="23" t="s">
        <v>35</v>
      </c>
      <c r="C46" s="42">
        <f>C48</f>
        <v>0</v>
      </c>
      <c r="D46" s="42">
        <f>D48</f>
        <v>0</v>
      </c>
      <c r="E46" s="51">
        <f>E48</f>
        <v>0</v>
      </c>
    </row>
    <row r="47" spans="1:5" ht="60" hidden="1">
      <c r="A47" s="7" t="s">
        <v>88</v>
      </c>
      <c r="B47" s="18" t="s">
        <v>36</v>
      </c>
      <c r="C47" s="42">
        <f>C48</f>
        <v>0</v>
      </c>
      <c r="D47" s="42">
        <f>D48</f>
        <v>0</v>
      </c>
      <c r="E47" s="51">
        <f>E48</f>
        <v>0</v>
      </c>
    </row>
    <row r="48" spans="1:5" ht="62.25" customHeight="1" hidden="1">
      <c r="A48" s="7" t="s">
        <v>89</v>
      </c>
      <c r="B48" s="18" t="s">
        <v>36</v>
      </c>
      <c r="C48" s="43">
        <v>0</v>
      </c>
      <c r="D48" s="43">
        <v>0</v>
      </c>
      <c r="E48" s="50">
        <v>0</v>
      </c>
    </row>
    <row r="49" spans="1:5" ht="60" customHeight="1">
      <c r="A49" s="17" t="s">
        <v>85</v>
      </c>
      <c r="B49" s="26" t="s">
        <v>59</v>
      </c>
      <c r="C49" s="42">
        <f>C51</f>
        <v>40</v>
      </c>
      <c r="D49" s="42">
        <f>D51</f>
        <v>22.5</v>
      </c>
      <c r="E49" s="51">
        <f>E51</f>
        <v>56.25</v>
      </c>
    </row>
    <row r="50" spans="1:5" ht="60">
      <c r="A50" s="7" t="s">
        <v>60</v>
      </c>
      <c r="B50" s="27" t="s">
        <v>59</v>
      </c>
      <c r="C50" s="42">
        <f>C51</f>
        <v>40</v>
      </c>
      <c r="D50" s="42">
        <f>D51</f>
        <v>22.5</v>
      </c>
      <c r="E50" s="51">
        <f>E51</f>
        <v>56.25</v>
      </c>
    </row>
    <row r="51" spans="1:5" ht="47.25" customHeight="1">
      <c r="A51" s="7" t="s">
        <v>61</v>
      </c>
      <c r="B51" s="27" t="s">
        <v>62</v>
      </c>
      <c r="C51" s="43">
        <v>40</v>
      </c>
      <c r="D51" s="43">
        <v>22.5</v>
      </c>
      <c r="E51" s="50">
        <f>D51/C51*100</f>
        <v>56.25</v>
      </c>
    </row>
    <row r="52" spans="1:5" ht="0.75" customHeight="1">
      <c r="A52" s="9" t="s">
        <v>95</v>
      </c>
      <c r="B52" s="24" t="s">
        <v>96</v>
      </c>
      <c r="C52" s="43"/>
      <c r="D52" s="43">
        <v>0</v>
      </c>
      <c r="E52" s="50"/>
    </row>
    <row r="53" spans="1:5" ht="0.75" customHeight="1">
      <c r="A53" s="15" t="s">
        <v>37</v>
      </c>
      <c r="B53" s="19" t="s">
        <v>38</v>
      </c>
      <c r="C53" s="41">
        <f>C56+C59+C61+C63</f>
        <v>0</v>
      </c>
      <c r="D53" s="41">
        <f>D56+D59+D61+D63</f>
        <v>0</v>
      </c>
      <c r="E53" s="52" t="e">
        <f>E56+E59+E61+E63</f>
        <v>#DIV/0!</v>
      </c>
    </row>
    <row r="54" spans="1:5" ht="24.75" customHeight="1" hidden="1">
      <c r="A54" s="9" t="s">
        <v>39</v>
      </c>
      <c r="B54" s="24" t="s">
        <v>40</v>
      </c>
      <c r="C54" s="44">
        <f aca="true" t="shared" si="3" ref="C54:E55">C55</f>
        <v>0</v>
      </c>
      <c r="D54" s="44">
        <f t="shared" si="3"/>
        <v>0</v>
      </c>
      <c r="E54" s="57">
        <f t="shared" si="3"/>
        <v>0</v>
      </c>
    </row>
    <row r="55" spans="1:5" ht="36" hidden="1">
      <c r="A55" s="9" t="s">
        <v>41</v>
      </c>
      <c r="B55" s="10" t="s">
        <v>42</v>
      </c>
      <c r="C55" s="44">
        <f t="shared" si="3"/>
        <v>0</v>
      </c>
      <c r="D55" s="44">
        <f t="shared" si="3"/>
        <v>0</v>
      </c>
      <c r="E55" s="57">
        <f t="shared" si="3"/>
        <v>0</v>
      </c>
    </row>
    <row r="56" spans="1:5" ht="36" hidden="1">
      <c r="A56" s="7" t="s">
        <v>43</v>
      </c>
      <c r="B56" s="8" t="s">
        <v>42</v>
      </c>
      <c r="C56" s="43"/>
      <c r="D56" s="43"/>
      <c r="E56" s="54"/>
    </row>
    <row r="57" spans="1:5" ht="0.75" customHeight="1" hidden="1">
      <c r="A57" s="7" t="s">
        <v>44</v>
      </c>
      <c r="B57" s="8" t="s">
        <v>45</v>
      </c>
      <c r="C57" s="44">
        <f aca="true" t="shared" si="4" ref="C57:E58">C58</f>
        <v>0</v>
      </c>
      <c r="D57" s="44">
        <f t="shared" si="4"/>
        <v>0</v>
      </c>
      <c r="E57" s="57">
        <f t="shared" si="4"/>
        <v>0</v>
      </c>
    </row>
    <row r="58" spans="1:5" ht="72" hidden="1">
      <c r="A58" s="7" t="s">
        <v>46</v>
      </c>
      <c r="B58" s="18" t="s">
        <v>47</v>
      </c>
      <c r="C58" s="44">
        <f t="shared" si="4"/>
        <v>0</v>
      </c>
      <c r="D58" s="44">
        <f t="shared" si="4"/>
        <v>0</v>
      </c>
      <c r="E58" s="57">
        <f t="shared" si="4"/>
        <v>0</v>
      </c>
    </row>
    <row r="59" spans="1:5" ht="70.5" customHeight="1" hidden="1">
      <c r="A59" s="7" t="s">
        <v>92</v>
      </c>
      <c r="B59" s="18" t="s">
        <v>47</v>
      </c>
      <c r="C59" s="43">
        <v>0</v>
      </c>
      <c r="D59" s="43">
        <v>0</v>
      </c>
      <c r="E59" s="54">
        <v>0</v>
      </c>
    </row>
    <row r="60" spans="1:5" ht="12.75">
      <c r="A60" s="17" t="s">
        <v>119</v>
      </c>
      <c r="B60" s="46" t="s">
        <v>120</v>
      </c>
      <c r="C60" s="42">
        <f>C65</f>
        <v>37.5</v>
      </c>
      <c r="D60" s="42">
        <f>D65</f>
        <v>10.3</v>
      </c>
      <c r="E60" s="52">
        <f aca="true" t="shared" si="5" ref="E60:E67">D60/C60*100</f>
        <v>27.46666666666667</v>
      </c>
    </row>
    <row r="61" spans="1:5" ht="1.5" customHeight="1" hidden="1">
      <c r="A61" s="7" t="s">
        <v>106</v>
      </c>
      <c r="B61" s="18" t="s">
        <v>94</v>
      </c>
      <c r="C61" s="43"/>
      <c r="D61" s="43">
        <v>0</v>
      </c>
      <c r="E61" s="52" t="e">
        <f t="shared" si="5"/>
        <v>#DIV/0!</v>
      </c>
    </row>
    <row r="62" spans="1:5" ht="48" hidden="1">
      <c r="A62" s="7" t="s">
        <v>106</v>
      </c>
      <c r="B62" s="18" t="s">
        <v>48</v>
      </c>
      <c r="C62" s="43">
        <f>C63</f>
        <v>0</v>
      </c>
      <c r="D62" s="43">
        <f>D63</f>
        <v>0</v>
      </c>
      <c r="E62" s="52" t="e">
        <f t="shared" si="5"/>
        <v>#DIV/0!</v>
      </c>
    </row>
    <row r="63" spans="1:5" ht="49.5" customHeight="1" hidden="1">
      <c r="A63" s="7" t="s">
        <v>106</v>
      </c>
      <c r="B63" s="18" t="s">
        <v>48</v>
      </c>
      <c r="C63" s="43"/>
      <c r="D63" s="43"/>
      <c r="E63" s="52" t="e">
        <f t="shared" si="5"/>
        <v>#DIV/0!</v>
      </c>
    </row>
    <row r="64" spans="1:5" ht="0.75" customHeight="1" hidden="1">
      <c r="A64" s="15" t="s">
        <v>49</v>
      </c>
      <c r="B64" s="22" t="s">
        <v>70</v>
      </c>
      <c r="C64" s="41">
        <f>C67</f>
        <v>37.5</v>
      </c>
      <c r="D64" s="41">
        <f>D67</f>
        <v>10.3</v>
      </c>
      <c r="E64" s="52">
        <f t="shared" si="5"/>
        <v>27.46666666666667</v>
      </c>
    </row>
    <row r="65" spans="1:5" ht="12.75">
      <c r="A65" s="7" t="s">
        <v>118</v>
      </c>
      <c r="B65" s="21" t="s">
        <v>116</v>
      </c>
      <c r="C65" s="41">
        <f>C66</f>
        <v>37.5</v>
      </c>
      <c r="D65" s="41">
        <f>D66</f>
        <v>10.3</v>
      </c>
      <c r="E65" s="52">
        <f t="shared" si="5"/>
        <v>27.46666666666667</v>
      </c>
    </row>
    <row r="66" spans="1:5" ht="24">
      <c r="A66" s="7" t="s">
        <v>117</v>
      </c>
      <c r="B66" s="21" t="s">
        <v>115</v>
      </c>
      <c r="C66" s="41">
        <f>C67</f>
        <v>37.5</v>
      </c>
      <c r="D66" s="41">
        <f>D67</f>
        <v>10.3</v>
      </c>
      <c r="E66" s="52">
        <f t="shared" si="5"/>
        <v>27.46666666666667</v>
      </c>
    </row>
    <row r="67" spans="1:5" ht="36">
      <c r="A67" s="7" t="s">
        <v>113</v>
      </c>
      <c r="B67" s="21" t="s">
        <v>114</v>
      </c>
      <c r="C67" s="43">
        <v>37.5</v>
      </c>
      <c r="D67" s="43">
        <v>10.3</v>
      </c>
      <c r="E67" s="52">
        <f t="shared" si="5"/>
        <v>27.46666666666667</v>
      </c>
    </row>
    <row r="68" spans="1:5" ht="24">
      <c r="A68" s="15" t="s">
        <v>86</v>
      </c>
      <c r="B68" s="22" t="s">
        <v>50</v>
      </c>
      <c r="C68" s="41">
        <f>C69+C72+C75+C77+C84+C87+C81</f>
        <v>2158.1</v>
      </c>
      <c r="D68" s="41">
        <f>D69+D72+D75+D77+D84+D87+D81</f>
        <v>1070.7</v>
      </c>
      <c r="E68" s="52">
        <f>D68/C68*100</f>
        <v>49.61308558454196</v>
      </c>
    </row>
    <row r="69" spans="1:5" ht="12.75">
      <c r="A69" s="7" t="s">
        <v>131</v>
      </c>
      <c r="B69" s="20" t="s">
        <v>51</v>
      </c>
      <c r="C69" s="42">
        <f>C71</f>
        <v>687.3</v>
      </c>
      <c r="D69" s="42">
        <f>D71</f>
        <v>343.6</v>
      </c>
      <c r="E69" s="51">
        <f>E71</f>
        <v>49.99272515640914</v>
      </c>
    </row>
    <row r="70" spans="1:5" ht="24">
      <c r="A70" s="7" t="s">
        <v>131</v>
      </c>
      <c r="B70" s="21" t="s">
        <v>130</v>
      </c>
      <c r="C70" s="43">
        <f>C71</f>
        <v>687.3</v>
      </c>
      <c r="D70" s="43">
        <f>D71</f>
        <v>343.6</v>
      </c>
      <c r="E70" s="50">
        <f>E71</f>
        <v>49.99272515640914</v>
      </c>
    </row>
    <row r="71" spans="1:5" ht="24">
      <c r="A71" s="7" t="s">
        <v>132</v>
      </c>
      <c r="B71" s="21" t="s">
        <v>130</v>
      </c>
      <c r="C71" s="43">
        <v>687.3</v>
      </c>
      <c r="D71" s="43">
        <v>343.6</v>
      </c>
      <c r="E71" s="50">
        <f>D71/C71*100</f>
        <v>49.99272515640914</v>
      </c>
    </row>
    <row r="72" spans="1:5" ht="12.75">
      <c r="A72" s="17" t="s">
        <v>133</v>
      </c>
      <c r="B72" s="28" t="s">
        <v>112</v>
      </c>
      <c r="C72" s="42">
        <f>C74</f>
        <v>0</v>
      </c>
      <c r="D72" s="42">
        <f>D74</f>
        <v>0</v>
      </c>
      <c r="E72" s="48" t="e">
        <f>E74</f>
        <v>#DIV/0!</v>
      </c>
    </row>
    <row r="73" spans="1:5" ht="12.75">
      <c r="A73" s="7" t="s">
        <v>134</v>
      </c>
      <c r="B73" s="29" t="s">
        <v>111</v>
      </c>
      <c r="C73" s="42">
        <f>C74</f>
        <v>0</v>
      </c>
      <c r="D73" s="42">
        <f>D74</f>
        <v>0</v>
      </c>
      <c r="E73" s="48" t="e">
        <f>E74</f>
        <v>#DIV/0!</v>
      </c>
    </row>
    <row r="74" spans="1:5" ht="12.75">
      <c r="A74" s="7" t="s">
        <v>135</v>
      </c>
      <c r="B74" s="29" t="s">
        <v>110</v>
      </c>
      <c r="C74" s="43">
        <v>0</v>
      </c>
      <c r="D74" s="43">
        <v>0</v>
      </c>
      <c r="E74" s="50" t="e">
        <f>D74/C74*100</f>
        <v>#DIV/0!</v>
      </c>
    </row>
    <row r="75" spans="1:5" ht="0.75" customHeight="1">
      <c r="A75" s="17" t="s">
        <v>87</v>
      </c>
      <c r="B75" s="28" t="s">
        <v>52</v>
      </c>
      <c r="C75" s="42">
        <f>C76</f>
        <v>0</v>
      </c>
      <c r="D75" s="42">
        <f>D76</f>
        <v>0</v>
      </c>
      <c r="E75" s="53" t="e">
        <f>E76</f>
        <v>#DIV/0!</v>
      </c>
    </row>
    <row r="76" spans="1:5" ht="48" hidden="1">
      <c r="A76" s="7" t="s">
        <v>100</v>
      </c>
      <c r="B76" s="63" t="s">
        <v>99</v>
      </c>
      <c r="C76" s="43">
        <v>0</v>
      </c>
      <c r="D76" s="43">
        <v>0</v>
      </c>
      <c r="E76" s="54" t="e">
        <f>C76/D76*100</f>
        <v>#DIV/0!</v>
      </c>
    </row>
    <row r="77" spans="1:5" ht="24">
      <c r="A77" s="17" t="s">
        <v>140</v>
      </c>
      <c r="B77" s="28" t="s">
        <v>53</v>
      </c>
      <c r="C77" s="42">
        <f>C78</f>
        <v>94</v>
      </c>
      <c r="D77" s="42">
        <f>D78</f>
        <v>36.1</v>
      </c>
      <c r="E77" s="51">
        <f>E78</f>
        <v>38.40425531914894</v>
      </c>
    </row>
    <row r="78" spans="1:5" ht="24">
      <c r="A78" s="9" t="s">
        <v>139</v>
      </c>
      <c r="B78" s="30" t="s">
        <v>54</v>
      </c>
      <c r="C78" s="44">
        <f>C80</f>
        <v>94</v>
      </c>
      <c r="D78" s="44">
        <f>D80</f>
        <v>36.1</v>
      </c>
      <c r="E78" s="55">
        <f>E80</f>
        <v>38.40425531914894</v>
      </c>
    </row>
    <row r="79" spans="1:5" ht="36">
      <c r="A79" s="7" t="s">
        <v>139</v>
      </c>
      <c r="B79" s="29" t="s">
        <v>55</v>
      </c>
      <c r="C79" s="44">
        <f>C80</f>
        <v>94</v>
      </c>
      <c r="D79" s="44">
        <f>D80</f>
        <v>36.1</v>
      </c>
      <c r="E79" s="55">
        <f>E80</f>
        <v>38.40425531914894</v>
      </c>
    </row>
    <row r="80" spans="1:5" ht="36" customHeight="1">
      <c r="A80" s="7" t="s">
        <v>138</v>
      </c>
      <c r="B80" s="29" t="s">
        <v>55</v>
      </c>
      <c r="C80" s="43">
        <v>94</v>
      </c>
      <c r="D80" s="43">
        <v>36.1</v>
      </c>
      <c r="E80" s="50">
        <f>D80/C80*100</f>
        <v>38.40425531914894</v>
      </c>
    </row>
    <row r="81" spans="1:5" ht="22.5" customHeight="1">
      <c r="A81" s="73" t="s">
        <v>136</v>
      </c>
      <c r="B81" s="65" t="s">
        <v>68</v>
      </c>
      <c r="C81" s="62">
        <f>C83+C82</f>
        <v>1376.8</v>
      </c>
      <c r="D81" s="62">
        <f>D83+D82</f>
        <v>691</v>
      </c>
      <c r="E81" s="50">
        <f>D81/C81*100</f>
        <v>50.188843695525854</v>
      </c>
    </row>
    <row r="82" spans="1:5" ht="54.75" customHeight="1">
      <c r="A82" s="74" t="s">
        <v>137</v>
      </c>
      <c r="B82" s="66" t="s">
        <v>109</v>
      </c>
      <c r="C82" s="62">
        <v>1369.3</v>
      </c>
      <c r="D82" s="62">
        <v>683.5</v>
      </c>
      <c r="E82" s="50">
        <f>D82/C82*100</f>
        <v>49.91601548236325</v>
      </c>
    </row>
    <row r="83" spans="1:5" ht="54.75" customHeight="1">
      <c r="A83" s="75" t="s">
        <v>142</v>
      </c>
      <c r="B83" s="64" t="s">
        <v>141</v>
      </c>
      <c r="C83" s="62">
        <v>7.5</v>
      </c>
      <c r="D83" s="62">
        <v>7.5</v>
      </c>
      <c r="E83" s="50">
        <f>D83/C83*100</f>
        <v>100</v>
      </c>
    </row>
    <row r="84" spans="1:5" ht="24.75" customHeight="1">
      <c r="A84" s="31" t="s">
        <v>101</v>
      </c>
      <c r="B84" s="34" t="s">
        <v>102</v>
      </c>
      <c r="C84" s="61">
        <f>C85</f>
        <v>0</v>
      </c>
      <c r="D84" s="61">
        <f>D85</f>
        <v>0</v>
      </c>
      <c r="E84" s="51" t="e">
        <f>E85</f>
        <v>#DIV/0!</v>
      </c>
    </row>
    <row r="85" spans="1:5" ht="39" customHeight="1">
      <c r="A85" s="7" t="s">
        <v>101</v>
      </c>
      <c r="B85" s="8" t="s">
        <v>103</v>
      </c>
      <c r="C85" s="62">
        <f>C86</f>
        <v>0</v>
      </c>
      <c r="D85" s="62">
        <f>D86</f>
        <v>0</v>
      </c>
      <c r="E85" s="50" t="e">
        <f>D85/C85*100</f>
        <v>#DIV/0!</v>
      </c>
    </row>
    <row r="86" spans="1:5" ht="39" customHeight="1">
      <c r="A86" s="7" t="s">
        <v>108</v>
      </c>
      <c r="B86" s="8" t="s">
        <v>103</v>
      </c>
      <c r="C86" s="62">
        <v>0</v>
      </c>
      <c r="D86" s="62">
        <v>0</v>
      </c>
      <c r="E86" s="50" t="e">
        <f>D86/C86*100</f>
        <v>#DIV/0!</v>
      </c>
    </row>
    <row r="87" spans="1:5" ht="39" customHeight="1">
      <c r="A87" s="7" t="s">
        <v>104</v>
      </c>
      <c r="B87" s="8" t="s">
        <v>105</v>
      </c>
      <c r="C87" s="62">
        <f>C88</f>
        <v>0</v>
      </c>
      <c r="D87" s="62">
        <f>D88</f>
        <v>0</v>
      </c>
      <c r="E87" s="50" t="e">
        <f>D87/C87*100</f>
        <v>#DIV/0!</v>
      </c>
    </row>
    <row r="88" spans="1:5" ht="39" customHeight="1" thickBot="1">
      <c r="A88" s="7" t="s">
        <v>107</v>
      </c>
      <c r="B88" s="8" t="s">
        <v>105</v>
      </c>
      <c r="C88" s="62">
        <v>0</v>
      </c>
      <c r="D88" s="62">
        <v>0</v>
      </c>
      <c r="E88" s="50" t="e">
        <f>D88/C88*100</f>
        <v>#DIV/0!</v>
      </c>
    </row>
    <row r="89" spans="1:5" ht="15.75" thickBot="1">
      <c r="A89" s="32"/>
      <c r="B89" s="33" t="s">
        <v>56</v>
      </c>
      <c r="C89" s="45">
        <f>C11+C68</f>
        <v>2568.2999999999997</v>
      </c>
      <c r="D89" s="45">
        <f>D11+D68</f>
        <v>1232</v>
      </c>
      <c r="E89" s="58">
        <f>D89/C89*100</f>
        <v>47.9694739711093</v>
      </c>
    </row>
  </sheetData>
  <sheetProtection/>
  <mergeCells count="7">
    <mergeCell ref="A8:B8"/>
    <mergeCell ref="B1:C1"/>
    <mergeCell ref="A2:C2"/>
    <mergeCell ref="A3:C3"/>
    <mergeCell ref="A4:P4"/>
    <mergeCell ref="A7:E7"/>
    <mergeCell ref="A6:E6"/>
  </mergeCells>
  <printOptions/>
  <pageMargins left="0.96" right="0.18" top="0.7086614173228347" bottom="0.15748031496062992" header="0.3937007874015748" footer="0.15748031496062992"/>
  <pageSetup horizontalDpi="600" verticalDpi="600" orientation="portrait" paperSize="9" scale="8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2015-11-10T13:01:20Z</cp:lastPrinted>
  <dcterms:created xsi:type="dcterms:W3CDTF">1996-10-08T23:32:33Z</dcterms:created>
  <dcterms:modified xsi:type="dcterms:W3CDTF">2020-10-28T06:10:27Z</dcterms:modified>
  <cp:category/>
  <cp:version/>
  <cp:contentType/>
  <cp:contentStatus/>
</cp:coreProperties>
</file>