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BOSS\Desktop\ПАР\ПАР МП\5. МП\Вариант 7\"/>
    </mc:Choice>
  </mc:AlternateContent>
  <bookViews>
    <workbookView xWindow="0" yWindow="0" windowWidth="20490" windowHeight="7695"/>
  </bookViews>
  <sheets>
    <sheet name="2021" sheetId="13" r:id="rId1"/>
  </sheets>
  <calcPr calcId="152511"/>
</workbook>
</file>

<file path=xl/calcChain.xml><?xml version="1.0" encoding="utf-8"?>
<calcChain xmlns="http://schemas.openxmlformats.org/spreadsheetml/2006/main">
  <c r="G226" i="13" l="1"/>
  <c r="G218" i="13" l="1"/>
  <c r="G210" i="13"/>
  <c r="G190" i="13" l="1"/>
  <c r="G85" i="13"/>
  <c r="G73" i="13" s="1"/>
  <c r="G84" i="13"/>
  <c r="G37" i="13"/>
  <c r="G25" i="13" s="1"/>
  <c r="G106" i="13" l="1"/>
  <c r="G202" i="13" l="1"/>
  <c r="G72" i="13" l="1"/>
  <c r="G94" i="13"/>
  <c r="G36" i="13" l="1"/>
  <c r="G24" i="13" s="1"/>
  <c r="G196" i="13"/>
  <c r="G184" i="13"/>
  <c r="G178" i="13"/>
  <c r="G172" i="13"/>
  <c r="G166" i="13"/>
  <c r="G165" i="13"/>
  <c r="G153" i="13" s="1"/>
  <c r="G164" i="13"/>
  <c r="G152" i="13" s="1"/>
  <c r="G163" i="13"/>
  <c r="G151" i="13" s="1"/>
  <c r="G162" i="13"/>
  <c r="G161" i="13"/>
  <c r="G149" i="13" s="1"/>
  <c r="G154" i="13"/>
  <c r="G150" i="13"/>
  <c r="G142" i="13"/>
  <c r="G136" i="13"/>
  <c r="G130" i="13"/>
  <c r="G129" i="13"/>
  <c r="G117" i="13" s="1"/>
  <c r="G128" i="13"/>
  <c r="G116" i="13" s="1"/>
  <c r="G127" i="13"/>
  <c r="G115" i="13" s="1"/>
  <c r="G126" i="13"/>
  <c r="G114" i="13" s="1"/>
  <c r="G125" i="13"/>
  <c r="G118" i="13"/>
  <c r="G100" i="13"/>
  <c r="G88" i="13"/>
  <c r="G82" i="13" s="1"/>
  <c r="G87" i="13"/>
  <c r="G75" i="13" s="1"/>
  <c r="G86" i="13"/>
  <c r="G74" i="13" s="1"/>
  <c r="G83" i="13"/>
  <c r="G71" i="13" s="1"/>
  <c r="G76" i="13"/>
  <c r="G64" i="13"/>
  <c r="G58" i="13"/>
  <c r="G57" i="13"/>
  <c r="G56" i="13"/>
  <c r="G55" i="13"/>
  <c r="G54" i="13"/>
  <c r="G53" i="13"/>
  <c r="G46" i="13"/>
  <c r="G40" i="13"/>
  <c r="G39" i="13"/>
  <c r="G38" i="13"/>
  <c r="G26" i="13" s="1"/>
  <c r="G35" i="13"/>
  <c r="G23" i="13" s="1"/>
  <c r="G28" i="13"/>
  <c r="G27" i="13"/>
  <c r="G18" i="13" l="1"/>
  <c r="G19" i="13"/>
  <c r="G70" i="13"/>
  <c r="G20" i="13"/>
  <c r="G34" i="13"/>
  <c r="G22" i="13" s="1"/>
  <c r="G52" i="13"/>
  <c r="G160" i="13"/>
  <c r="G148" i="13" s="1"/>
  <c r="G124" i="13"/>
  <c r="G112" i="13" s="1"/>
  <c r="G16" i="13" s="1"/>
  <c r="G21" i="13"/>
  <c r="G113" i="13"/>
  <c r="G17" i="13" s="1"/>
</calcChain>
</file>

<file path=xl/sharedStrings.xml><?xml version="1.0" encoding="utf-8"?>
<sst xmlns="http://schemas.openxmlformats.org/spreadsheetml/2006/main" count="444" uniqueCount="132">
  <si>
    <t>№ п/п</t>
  </si>
  <si>
    <t>Источники финансирования</t>
  </si>
  <si>
    <t>всего</t>
  </si>
  <si>
    <t>федеральный бюджет</t>
  </si>
  <si>
    <t>областной бюджет</t>
  </si>
  <si>
    <t>местный бюджет</t>
  </si>
  <si>
    <t>государственные внебюджетные фонды Российской Федерации</t>
  </si>
  <si>
    <t>иные внебюджетные источники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</si>
  <si>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</si>
  <si>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</si>
  <si>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</si>
  <si>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</si>
  <si>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</si>
  <si>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</si>
  <si>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</si>
  <si>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</si>
  <si>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</si>
  <si>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</si>
  <si>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УТВЕРЖДЕН</t>
  </si>
  <si>
    <t>приказом Управления образования</t>
  </si>
  <si>
    <t>Омутнинского района</t>
  </si>
  <si>
    <t>Срок</t>
  </si>
  <si>
    <t>начало реализации</t>
  </si>
  <si>
    <t>окончание реализации</t>
  </si>
  <si>
    <t>Финансирование на очередной финансовый год, тыс.руб.</t>
  </si>
  <si>
    <t>Ожидаемый результат реализации мероприятия муниципальной программы</t>
  </si>
  <si>
    <t xml:space="preserve">реализации муниципальной программы </t>
  </si>
  <si>
    <t>увеличение охвата детей дошкольными образовательными услугами;</t>
  </si>
  <si>
    <t>1.1</t>
  </si>
  <si>
    <t>1.2</t>
  </si>
  <si>
    <t>Фонд оплаты труда</t>
  </si>
  <si>
    <t>Коммунальные расходы</t>
  </si>
  <si>
    <t xml:space="preserve">Прочие расходы </t>
  </si>
  <si>
    <t>Содержание учреждения</t>
  </si>
  <si>
    <t>1.2.1</t>
  </si>
  <si>
    <t>1.2.2</t>
  </si>
  <si>
    <t>Развитие муниципальной системы дошкольного образования;</t>
  </si>
  <si>
    <t>обеспечение доступности дошкольного образования для детей;</t>
  </si>
  <si>
    <t>сохранение и развитие сети дошкольных образовательных учреждений на муниципальном уровне;</t>
  </si>
  <si>
    <t>решение вопросов организационно-финансового механизма функционирования дошкольных учреждений;</t>
  </si>
  <si>
    <t>повышение качества  содержания дошкольного образования в условиях внедрения новых технологий организации педагогического процесса;</t>
  </si>
  <si>
    <t xml:space="preserve">кадровое обеспечение системы специалистами  дошкольного профиля высокой квалификации, их психолого-педагогическая поддержка; </t>
  </si>
  <si>
    <t>мониторинг состояния и перспективы развития системы дошкольного образования детей по основным направлениям деятельности;</t>
  </si>
  <si>
    <t>совершенствование нормативно-правовой базы системы дошкольного образования.</t>
  </si>
  <si>
    <t>2.1</t>
  </si>
  <si>
    <t>2.2</t>
  </si>
  <si>
    <t>3.1</t>
  </si>
  <si>
    <t>3.2</t>
  </si>
  <si>
    <t>3.2.1</t>
  </si>
  <si>
    <t>3.2.2</t>
  </si>
  <si>
    <t>Снижение ДТП с участием детей и подростков;</t>
  </si>
  <si>
    <t>создание условий по формированию правовой культуры, активной гражданской позиции в молодежной среде;</t>
  </si>
  <si>
    <t>повышения качества результативности мониторинга знаний Правил дорожного движения;</t>
  </si>
  <si>
    <t>воспитание грамотных сознательных участников дорожного движения, которые не только сами не попадают в ДТП, но и помогут друзьям и знакомым стать внимательными, спокойными, тактичными и грамотными пешеходами.</t>
  </si>
  <si>
    <t>выработка у обучающихся  культуры поведения в транспорте и дорожной этики;</t>
  </si>
  <si>
    <t>Сохранение, совершенствование и развитие системы отдыха детей и подростков;</t>
  </si>
  <si>
    <t>повышение эффективности деятельности учреждений, на базе которых организуются лагеря для отдыха;</t>
  </si>
  <si>
    <t>совершенствование организации и методики профилактики безнадзорности и правонарушений среди несовершеннолетних;</t>
  </si>
  <si>
    <t>профилактика (предупреждение) детского и подросткового дорожно-транспортного травматизма и гибели детей в каникулярный период;</t>
  </si>
  <si>
    <t>обеспечение доступности отдыха для детей, попавших в трудную жизненную ситуацию.</t>
  </si>
  <si>
    <t>Создание современной системы организации питания детей и подростков;</t>
  </si>
  <si>
    <t>обеспечение доступности здорового питания;</t>
  </si>
  <si>
    <t>снижение показателей заболеваемости среди школьников;</t>
  </si>
  <si>
    <t>развитие системы мониторинга за состоянием здоровья обучающихся, качественного и количественного рациона питания, качеством и безопасностью пищевых продуктов;</t>
  </si>
  <si>
    <t>повышение уровня здоровья школьников.</t>
  </si>
  <si>
    <t>Сохранение  сети учреждений общего образования;</t>
  </si>
  <si>
    <t>укрепление материально-технической базы;</t>
  </si>
  <si>
    <t>создание благоприятных условий пребывания детей в учреждениях;</t>
  </si>
  <si>
    <t>повышение престижа профессии педагога;</t>
  </si>
  <si>
    <t>увеличение количества молодых специалистов в образовательных учреждениях;</t>
  </si>
  <si>
    <t>охрана жизни и здоровья обучающихся;</t>
  </si>
  <si>
    <t>обеспечение доступности образования.</t>
  </si>
  <si>
    <t>Создание условий для полноценного включения в образовательное пространство детей с ограниченными возможностями здоровья и находящихся в трудной жизненной ситуации;</t>
  </si>
  <si>
    <t>использование и развитие информационных технологий для повышения  творческого потенциала детей и педагогов дополнительного образования;</t>
  </si>
  <si>
    <t>раскрытие творческого потенциала детей и юношества;</t>
  </si>
  <si>
    <t>поддержка юных дарований;</t>
  </si>
  <si>
    <t>Разработка и реализация планов и программ комплексного сохранения и развития сферы образования;</t>
  </si>
  <si>
    <t xml:space="preserve">участие в формировании проекта бюджета в сфере образования и его последующей корректировке; </t>
  </si>
  <si>
    <t>исполнение полномочий главного распорядителя (распорядителя) и получателя бюджетных средств;</t>
  </si>
  <si>
    <t>координация участия учреждений образования в комплексном развитии территории Омутнинского района.</t>
  </si>
  <si>
    <t>Реализация мер социальной поддержки детей-сирот и детей, оставшихся без попечения родителей в соответствиями с требованиями законодательства;</t>
  </si>
  <si>
    <t>реализация мер социальной поддержки приемных родителей в соответствии с требованиями законодательства;</t>
  </si>
  <si>
    <t>создание условий для социализации детей-сирот и детей, оставшихся без попечения родителей.</t>
  </si>
  <si>
    <t>Обеспечение финансирования расходов на оплату труда работников общеобразовательных учреждений, а также расходов на учебники и учебные пособия, технические средства обучения, расходов на повышение квалификации руководителей и педагогических работников, деятельность которых связана с общеобразовательным процессом, расходов по оборудованию учебных мест для обучающихся, расходов на расходные материалы и хозяйственные нужды, компенсационных выплат на приобретение книгоиздательской продукции и периодических изданий педагогическим работникам</t>
  </si>
  <si>
    <t>организация подготовки и переподготовки кадров, сопровождение квалификационной аттестации работников подведомственных учреждений, методическое обеспечение деятельности;</t>
  </si>
  <si>
    <t>Кондратьева Наталья Викторовна, начальник Управления образования Омутнинского района</t>
  </si>
  <si>
    <t>11</t>
  </si>
  <si>
    <t>Количество муниципальных общеобразовательных организаций района, в которых будут выполнены предписания надзорных органов и здания которых будут приведены в соответствие  с требованиями, предъявляемыми к безопасности в процессе эксплуатации - 8.</t>
  </si>
  <si>
    <t>Форма № 1</t>
  </si>
  <si>
    <t>12</t>
  </si>
  <si>
    <t>Приложение</t>
  </si>
  <si>
    <t>Обеспечение выплат за классное руководство педагогическим работникам общеобразовательных учреждений</t>
  </si>
  <si>
    <t xml:space="preserve">от                            №      </t>
  </si>
  <si>
    <t>"Развитие образования Омутнинского района Кировской области" на 2021-2025 годы</t>
  </si>
  <si>
    <t>Исполнитель (Ф.И.О., должность)</t>
  </si>
  <si>
    <t>Наименование муниципальной программы, подпрограммы, отдельного мероприятия, мероприятия</t>
  </si>
  <si>
    <t xml:space="preserve">Муниципальная программа «Развитие образования Омутнинского района Кировской области» 
на 2021 – 2025 годы
</t>
  </si>
  <si>
    <t>январь 2021</t>
  </si>
  <si>
    <t>декабрь 2021</t>
  </si>
  <si>
    <t>Прогнозный план на 2021 год</t>
  </si>
  <si>
    <t>6.1</t>
  </si>
  <si>
    <t>6.2</t>
  </si>
  <si>
    <t>6.2.1</t>
  </si>
  <si>
    <t>6.2.2</t>
  </si>
  <si>
    <t>8.1</t>
  </si>
  <si>
    <t>8.2</t>
  </si>
  <si>
    <t>8.2.1</t>
  </si>
  <si>
    <t>8.2.2</t>
  </si>
  <si>
    <t>январь 2022</t>
  </si>
  <si>
    <t>декабрь 2022</t>
  </si>
  <si>
    <t>январь 2023</t>
  </si>
  <si>
    <t>декабрь 2023</t>
  </si>
  <si>
    <t>Предоставление субвенции местному бюджету из областного бюджета на возмещение расходов, связанных с предоставлением меры социальной поддержки, установленной абзацем первым части 1 статьи 15 Закона Кировской области от 14.10.2013 № 320-ЗО "Об образовании в Кировской области"</t>
  </si>
  <si>
    <t>Предоставление субвенции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 (медицинские работники).</t>
  </si>
  <si>
    <t>Введение и обеспечение функционирования системы персонифицированного дополнительного образования детей, подразумевающей 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финансирования, а также методическое и информационное сопровождение поставщиков услуг дополнительного образования, независимо от их формы собственности, семей и иных участников системы персонифицированного дополнительного образования</t>
  </si>
  <si>
    <t>Обеспечение бесплатным двухразовым питанием обучающихся с ограниченными возможностями здоровья.</t>
  </si>
  <si>
    <t>Отдельное мероприятие "Развитие системы дошкольного образования"</t>
  </si>
  <si>
    <t>Отдельное мероприятие "Реализация государственного стандарта общего образования"</t>
  </si>
  <si>
    <t>Отдельное мероприятие "Организация предоставления общедоступного и бесплатного дошкольного, начального общего, среднего общего образования по основным общеобразовательным программам"</t>
  </si>
  <si>
    <t>Отдельное мероприятие "Организация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</si>
  <si>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Отдельное мероприятие "Организация бесплатного двухразового питания обучающихся с ограниченными возможностями здоровья"</t>
  </si>
  <si>
    <t>Отдельное мероприятие "Развитие системы дополнительного образования детей, выявление и поддержка одаренных детей "</t>
  </si>
  <si>
    <t>Отдельное мероприятие "Осуществление деятельности по опеке и попечительству"</t>
  </si>
  <si>
    <t>Отдельное мероприятие "Обеспечение создания условий для реализации муниципальной программы"</t>
  </si>
  <si>
    <t>Отдельное мероприятие "Организация отдыха детей в каникулярное время"</t>
  </si>
  <si>
    <t>Отдельное мероприятие "Формирование законопослушного поведения участников дорожного движения"</t>
  </si>
  <si>
    <t>Отдельное мероприятие "Создание в общеобразовательных организациях,расположенных в сельской местности и малых городах, условий для занятий физической культурой и спортом: МКОУ СОШ №2 с УИОП пгт. Восточный Омутнинского района, МКОУ СОШ №6 г. Омутнинска, МКОУ СОШ №2 г. Омутнинска, МКОУ ООШ №7 г. Омутнинска"</t>
  </si>
  <si>
    <t>Отдельное мероприятие "Реализация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организациях: МКОУ СОШ №2 г. Омутнинска, МКОУ ООШ №7 г. Омутнинска, МКОУ СОШ №4 пгт Песковка, МКОУ СОШ № 2 с УИОП пгт Восточный Омутнинского района , МКОУ СОШ пос Черная Холуница, МКОУ СОШ с. Залазна, МКОУ СОШ №10 пос. Белореченск, МКОУ ООШ д. Ежово Омутнинского района, МКОУ СОШ п. Лесные Поляны"</t>
  </si>
  <si>
    <t>Отдельное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 общего, основного общего и среднего общего образования, в том числе адаптированные образовательные программы"</t>
  </si>
  <si>
    <t>Отдельное мероприятие "Обеспечение ежемесячной денежной выплаты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прживающим в сельских населенных пунктах, поселках городского типа, меры социальной поддержки"</t>
  </si>
  <si>
    <t>Отдельное мероприятие "Обеспечение ежемесячной денежной выплаты по частичной компенсации расходов на оплату жилого помещения и коммунальных услуг, связанных с предоставлением отдельным категориям специалистов (за исключением совместителей) муниципальных образовательных организаций, работающим и прживающим в сельских населенных пунктах, поселках городского типа"</t>
  </si>
  <si>
    <t>Отдельное мероприятие "Обеспечение персонифицированного финансирования дополнительного образования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</si>
</sst>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_);_(* \(#,##0.0\);_(* &quot;-&quot;??_);_(@_)"/>
    <numFmt numFmtId="166" formatCode="_(* #,##0.000_);_(* \(#,##0.000\);_(* &quot;-&quot;??_);_(@_)"/>
    <numFmt numFmtId="167" formatCode="_-* #,##0.000_р_._-;\-* #,##0.000_р_._-;_-* &quot;-&quot;???_р_._-;_-@_-"/>
    <numFmt numFmtId="168" formatCode="_-* #,##0.000\ _₽_-;\-* #,##0.000\ _₽_-;_-* &quot;-&quot;?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11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165" fontId="2" fillId="0" borderId="4" xfId="1" applyNumberFormat="1" applyFont="1" applyFill="1" applyBorder="1" applyAlignment="1">
      <alignment horizontal="center" vertical="top" wrapText="1"/>
    </xf>
    <xf numFmtId="165" fontId="2" fillId="0" borderId="3" xfId="1" applyNumberFormat="1" applyFont="1" applyFill="1" applyBorder="1" applyAlignment="1">
      <alignment horizontal="center" vertical="top" wrapText="1"/>
    </xf>
    <xf numFmtId="165" fontId="2" fillId="0" borderId="4" xfId="1" applyNumberFormat="1" applyFont="1" applyFill="1" applyBorder="1" applyAlignment="1">
      <alignment vertical="top" wrapText="1"/>
    </xf>
    <xf numFmtId="165" fontId="2" fillId="0" borderId="3" xfId="1" applyNumberFormat="1" applyFont="1" applyFill="1" applyBorder="1" applyAlignment="1">
      <alignment vertical="top" wrapText="1"/>
    </xf>
    <xf numFmtId="49" fontId="2" fillId="0" borderId="4" xfId="1" applyNumberFormat="1" applyFont="1" applyFill="1" applyBorder="1" applyAlignment="1">
      <alignment vertical="top" wrapText="1"/>
    </xf>
    <xf numFmtId="49" fontId="2" fillId="0" borderId="3" xfId="1" applyNumberFormat="1" applyFont="1" applyFill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/>
    <xf numFmtId="0" fontId="3" fillId="0" borderId="4" xfId="0" applyFont="1" applyBorder="1" applyAlignment="1">
      <alignment horizontal="justify"/>
    </xf>
    <xf numFmtId="0" fontId="6" fillId="0" borderId="4" xfId="0" applyFont="1" applyBorder="1"/>
    <xf numFmtId="0" fontId="3" fillId="0" borderId="2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165" fontId="2" fillId="0" borderId="2" xfId="1" applyNumberFormat="1" applyFont="1" applyFill="1" applyBorder="1" applyAlignment="1">
      <alignment horizontal="left" vertical="top" wrapText="1"/>
    </xf>
    <xf numFmtId="165" fontId="2" fillId="0" borderId="4" xfId="1" applyNumberFormat="1" applyFont="1" applyFill="1" applyBorder="1" applyAlignment="1">
      <alignment horizontal="left" vertical="top" wrapText="1"/>
    </xf>
    <xf numFmtId="0" fontId="0" fillId="0" borderId="4" xfId="0" applyBorder="1"/>
    <xf numFmtId="0" fontId="0" fillId="0" borderId="3" xfId="0" applyBorder="1"/>
    <xf numFmtId="166" fontId="2" fillId="0" borderId="1" xfId="1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0" xfId="0" applyFont="1" applyFill="1" applyAlignment="1"/>
    <xf numFmtId="0" fontId="2" fillId="0" borderId="0" xfId="0" applyFont="1" applyFill="1" applyAlignment="1"/>
    <xf numFmtId="0" fontId="0" fillId="0" borderId="0" xfId="0" applyFill="1"/>
    <xf numFmtId="167" fontId="0" fillId="0" borderId="0" xfId="0" applyNumberFormat="1"/>
    <xf numFmtId="166" fontId="0" fillId="0" borderId="0" xfId="0" applyNumberFormat="1"/>
    <xf numFmtId="0" fontId="0" fillId="0" borderId="7" xfId="0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4" xfId="1" applyNumberFormat="1" applyFont="1" applyFill="1" applyBorder="1" applyAlignment="1">
      <alignment horizontal="left" vertical="top" wrapText="1"/>
    </xf>
    <xf numFmtId="0" fontId="8" fillId="0" borderId="0" xfId="0" applyFont="1"/>
    <xf numFmtId="168" fontId="7" fillId="0" borderId="1" xfId="0" applyNumberFormat="1" applyFont="1" applyFill="1" applyBorder="1" applyAlignment="1">
      <alignment horizontal="right" shrinkToFi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left" vertical="top" wrapText="1"/>
    </xf>
    <xf numFmtId="166" fontId="2" fillId="0" borderId="4" xfId="1" applyNumberFormat="1" applyFont="1" applyFill="1" applyBorder="1" applyAlignment="1">
      <alignment horizontal="left" vertical="top" wrapText="1"/>
    </xf>
    <xf numFmtId="166" fontId="2" fillId="0" borderId="3" xfId="1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165" fontId="2" fillId="3" borderId="2" xfId="1" applyNumberFormat="1" applyFont="1" applyFill="1" applyBorder="1" applyAlignment="1">
      <alignment horizontal="left" vertical="top" wrapText="1"/>
    </xf>
    <xf numFmtId="165" fontId="2" fillId="3" borderId="4" xfId="1" applyNumberFormat="1" applyFont="1" applyFill="1" applyBorder="1" applyAlignment="1">
      <alignment horizontal="left" vertical="top" wrapText="1"/>
    </xf>
    <xf numFmtId="165" fontId="2" fillId="3" borderId="3" xfId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4" xfId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1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4"/>
  <sheetViews>
    <sheetView tabSelected="1" topLeftCell="A4" zoomScale="90" zoomScaleNormal="90" workbookViewId="0">
      <selection activeCell="L103" sqref="L103"/>
    </sheetView>
  </sheetViews>
  <sheetFormatPr defaultRowHeight="15" x14ac:dyDescent="0.25"/>
  <cols>
    <col min="1" max="1" width="5.140625" customWidth="1"/>
    <col min="2" max="2" width="23.42578125" style="30" customWidth="1"/>
    <col min="3" max="3" width="13.42578125" customWidth="1"/>
    <col min="4" max="5" width="9.85546875" customWidth="1"/>
    <col min="6" max="6" width="16.28515625" style="30" customWidth="1"/>
    <col min="7" max="7" width="14.85546875" customWidth="1"/>
    <col min="8" max="8" width="48.28515625" customWidth="1"/>
    <col min="10" max="10" width="13.85546875" bestFit="1" customWidth="1"/>
    <col min="11" max="11" width="10" bestFit="1" customWidth="1"/>
    <col min="12" max="12" width="10.140625" bestFit="1" customWidth="1"/>
  </cols>
  <sheetData>
    <row r="1" spans="1:12" ht="15.75" x14ac:dyDescent="0.25">
      <c r="H1" s="36" t="s">
        <v>90</v>
      </c>
    </row>
    <row r="3" spans="1:12" x14ac:dyDescent="0.25">
      <c r="A3" s="1"/>
      <c r="E3" s="2"/>
      <c r="F3" s="28"/>
      <c r="H3" s="5" t="s">
        <v>18</v>
      </c>
      <c r="I3" s="5"/>
    </row>
    <row r="4" spans="1:12" x14ac:dyDescent="0.25">
      <c r="A4" s="1"/>
      <c r="E4" s="2"/>
      <c r="F4" s="28"/>
      <c r="H4" s="5" t="s">
        <v>19</v>
      </c>
      <c r="I4" s="5"/>
    </row>
    <row r="5" spans="1:12" x14ac:dyDescent="0.25">
      <c r="A5" s="1"/>
      <c r="E5" s="2"/>
      <c r="F5" s="28"/>
      <c r="H5" s="2" t="s">
        <v>20</v>
      </c>
      <c r="I5" s="2"/>
    </row>
    <row r="6" spans="1:12" x14ac:dyDescent="0.25">
      <c r="A6" s="1"/>
      <c r="E6" s="2"/>
      <c r="F6" s="28"/>
      <c r="H6" s="2" t="s">
        <v>92</v>
      </c>
      <c r="I6" s="6"/>
    </row>
    <row r="7" spans="1:12" x14ac:dyDescent="0.25">
      <c r="A7" s="1"/>
      <c r="B7" s="28"/>
      <c r="C7" s="2"/>
      <c r="D7" s="2"/>
      <c r="E7" s="2"/>
      <c r="F7" s="28"/>
      <c r="G7" s="2"/>
      <c r="H7" s="2"/>
    </row>
    <row r="8" spans="1:12" x14ac:dyDescent="0.25">
      <c r="A8" s="1"/>
      <c r="B8" s="28"/>
      <c r="C8" s="2"/>
      <c r="D8" s="2"/>
      <c r="E8" s="2"/>
      <c r="F8" s="28"/>
      <c r="G8" s="2"/>
      <c r="H8" s="2"/>
    </row>
    <row r="9" spans="1:12" x14ac:dyDescent="0.25">
      <c r="A9" s="1"/>
      <c r="B9" s="28"/>
      <c r="C9" s="2"/>
      <c r="D9" s="2"/>
      <c r="E9" s="2"/>
      <c r="F9" s="28"/>
      <c r="G9" s="2"/>
      <c r="H9" s="2" t="s">
        <v>88</v>
      </c>
    </row>
    <row r="10" spans="1:12" ht="16.5" x14ac:dyDescent="0.25">
      <c r="A10" s="70" t="s">
        <v>99</v>
      </c>
      <c r="B10" s="71"/>
      <c r="C10" s="71"/>
      <c r="D10" s="71"/>
      <c r="E10" s="71"/>
      <c r="F10" s="71"/>
      <c r="G10" s="71"/>
      <c r="H10" s="71"/>
    </row>
    <row r="11" spans="1:12" ht="16.5" x14ac:dyDescent="0.25">
      <c r="A11" s="70" t="s">
        <v>26</v>
      </c>
      <c r="B11" s="70"/>
      <c r="C11" s="70"/>
      <c r="D11" s="70"/>
      <c r="E11" s="70"/>
      <c r="F11" s="70"/>
      <c r="G11" s="70"/>
      <c r="H11" s="70"/>
    </row>
    <row r="12" spans="1:12" ht="16.5" x14ac:dyDescent="0.25">
      <c r="A12" s="70" t="s">
        <v>93</v>
      </c>
      <c r="B12" s="70"/>
      <c r="C12" s="70"/>
      <c r="D12" s="70"/>
      <c r="E12" s="70"/>
      <c r="F12" s="70"/>
      <c r="G12" s="70"/>
      <c r="H12" s="70"/>
    </row>
    <row r="13" spans="1:12" x14ac:dyDescent="0.25">
      <c r="A13" s="1"/>
      <c r="B13" s="29"/>
      <c r="C13" s="3"/>
      <c r="D13" s="3"/>
      <c r="E13" s="3"/>
      <c r="F13" s="29"/>
      <c r="G13" s="3"/>
      <c r="H13" s="3"/>
    </row>
    <row r="14" spans="1:12" x14ac:dyDescent="0.25">
      <c r="A14" s="72" t="s">
        <v>0</v>
      </c>
      <c r="B14" s="69" t="s">
        <v>95</v>
      </c>
      <c r="C14" s="44" t="s">
        <v>94</v>
      </c>
      <c r="D14" s="69" t="s">
        <v>21</v>
      </c>
      <c r="E14" s="69"/>
      <c r="F14" s="69" t="s">
        <v>1</v>
      </c>
      <c r="G14" s="73" t="s">
        <v>24</v>
      </c>
      <c r="H14" s="69" t="s">
        <v>25</v>
      </c>
    </row>
    <row r="15" spans="1:12" ht="38.25" x14ac:dyDescent="0.25">
      <c r="A15" s="72"/>
      <c r="B15" s="69"/>
      <c r="C15" s="46"/>
      <c r="D15" s="34" t="s">
        <v>22</v>
      </c>
      <c r="E15" s="34" t="s">
        <v>23</v>
      </c>
      <c r="F15" s="69"/>
      <c r="G15" s="74"/>
      <c r="H15" s="69"/>
    </row>
    <row r="16" spans="1:12" x14ac:dyDescent="0.25">
      <c r="A16" s="75"/>
      <c r="B16" s="78" t="s">
        <v>96</v>
      </c>
      <c r="C16" s="44" t="s">
        <v>85</v>
      </c>
      <c r="D16" s="47" t="s">
        <v>97</v>
      </c>
      <c r="E16" s="47" t="s">
        <v>98</v>
      </c>
      <c r="F16" s="4" t="s">
        <v>2</v>
      </c>
      <c r="G16" s="26">
        <f>G22+G52+G70+G100+G112+G142+G148+G178+G184+G196+G210+G218+G106+G202+G190+G226</f>
        <v>481462.49999999994</v>
      </c>
      <c r="H16" s="9"/>
      <c r="L16" s="32"/>
    </row>
    <row r="17" spans="1:10" ht="25.5" x14ac:dyDescent="0.25">
      <c r="A17" s="76"/>
      <c r="B17" s="79"/>
      <c r="C17" s="45"/>
      <c r="D17" s="48"/>
      <c r="E17" s="48"/>
      <c r="F17" s="4" t="s">
        <v>3</v>
      </c>
      <c r="G17" s="26">
        <f>G23+G53+G71+G101+G113+G143+G149+G179+G185+G203</f>
        <v>30741</v>
      </c>
      <c r="H17" s="24"/>
    </row>
    <row r="18" spans="1:10" x14ac:dyDescent="0.25">
      <c r="A18" s="76"/>
      <c r="B18" s="79"/>
      <c r="C18" s="45"/>
      <c r="D18" s="48"/>
      <c r="E18" s="48"/>
      <c r="F18" s="4" t="s">
        <v>4</v>
      </c>
      <c r="G18" s="26">
        <f>G24+G54+G72+G102+G114+G144+G150+G180+G186+G198+G212+G220+G108+G192</f>
        <v>283699.69999999995</v>
      </c>
      <c r="H18" s="24"/>
    </row>
    <row r="19" spans="1:10" x14ac:dyDescent="0.25">
      <c r="A19" s="76"/>
      <c r="B19" s="79"/>
      <c r="C19" s="45"/>
      <c r="D19" s="48"/>
      <c r="E19" s="48"/>
      <c r="F19" s="4" t="s">
        <v>5</v>
      </c>
      <c r="G19" s="26">
        <f>G25+G55+G73+G103+G115+G145+G151+G181+G187+G199+G193+G229</f>
        <v>167021.79999999999</v>
      </c>
      <c r="H19" s="24"/>
    </row>
    <row r="20" spans="1:10" ht="51" customHeight="1" x14ac:dyDescent="0.25">
      <c r="A20" s="76"/>
      <c r="B20" s="79"/>
      <c r="C20" s="45"/>
      <c r="D20" s="48"/>
      <c r="E20" s="48"/>
      <c r="F20" s="4" t="s">
        <v>6</v>
      </c>
      <c r="G20" s="26">
        <f>G26+G56+G74+G104+G116+G146+G152+G182+G188</f>
        <v>0</v>
      </c>
      <c r="H20" s="24"/>
    </row>
    <row r="21" spans="1:10" ht="38.25" x14ac:dyDescent="0.25">
      <c r="A21" s="77"/>
      <c r="B21" s="80"/>
      <c r="C21" s="46"/>
      <c r="D21" s="49"/>
      <c r="E21" s="49"/>
      <c r="F21" s="4" t="s">
        <v>7</v>
      </c>
      <c r="G21" s="26">
        <f>G27+G57+G75+G105+G117+G147+G153+G183+G189</f>
        <v>0</v>
      </c>
      <c r="H21" s="25"/>
    </row>
    <row r="22" spans="1:10" ht="25.5" customHeight="1" x14ac:dyDescent="0.25">
      <c r="A22" s="47" t="s">
        <v>8</v>
      </c>
      <c r="B22" s="53" t="s">
        <v>116</v>
      </c>
      <c r="C22" s="44" t="s">
        <v>85</v>
      </c>
      <c r="D22" s="47" t="s">
        <v>97</v>
      </c>
      <c r="E22" s="47" t="s">
        <v>98</v>
      </c>
      <c r="F22" s="4" t="s">
        <v>2</v>
      </c>
      <c r="G22" s="26">
        <f>G28+G34</f>
        <v>188511.8</v>
      </c>
      <c r="H22" s="11" t="s">
        <v>36</v>
      </c>
      <c r="J22" s="31"/>
    </row>
    <row r="23" spans="1:10" ht="25.5" x14ac:dyDescent="0.25">
      <c r="A23" s="48"/>
      <c r="B23" s="54"/>
      <c r="C23" s="45"/>
      <c r="D23" s="48"/>
      <c r="E23" s="48"/>
      <c r="F23" s="4" t="s">
        <v>3</v>
      </c>
      <c r="G23" s="26">
        <f t="shared" ref="G23:G27" si="0">G29+G35</f>
        <v>0</v>
      </c>
      <c r="H23" s="11" t="s">
        <v>27</v>
      </c>
    </row>
    <row r="24" spans="1:10" ht="25.5" x14ac:dyDescent="0.25">
      <c r="A24" s="48"/>
      <c r="B24" s="54"/>
      <c r="C24" s="45"/>
      <c r="D24" s="48"/>
      <c r="E24" s="48"/>
      <c r="F24" s="4" t="s">
        <v>4</v>
      </c>
      <c r="G24" s="26">
        <f>G30+G36</f>
        <v>94935.5</v>
      </c>
      <c r="H24" s="11" t="s">
        <v>37</v>
      </c>
      <c r="J24" s="31"/>
    </row>
    <row r="25" spans="1:10" ht="38.25" x14ac:dyDescent="0.25">
      <c r="A25" s="48"/>
      <c r="B25" s="54"/>
      <c r="C25" s="45"/>
      <c r="D25" s="48"/>
      <c r="E25" s="48"/>
      <c r="F25" s="4" t="s">
        <v>5</v>
      </c>
      <c r="G25" s="26">
        <f>G31+G37</f>
        <v>93576.3</v>
      </c>
      <c r="H25" s="11" t="s">
        <v>38</v>
      </c>
      <c r="J25" s="31"/>
    </row>
    <row r="26" spans="1:10" ht="51.75" customHeight="1" x14ac:dyDescent="0.25">
      <c r="A26" s="48"/>
      <c r="B26" s="54"/>
      <c r="C26" s="45"/>
      <c r="D26" s="48"/>
      <c r="E26" s="48"/>
      <c r="F26" s="4" t="s">
        <v>6</v>
      </c>
      <c r="G26" s="26">
        <f t="shared" si="0"/>
        <v>0</v>
      </c>
      <c r="H26" s="11" t="s">
        <v>41</v>
      </c>
    </row>
    <row r="27" spans="1:10" ht="38.25" x14ac:dyDescent="0.25">
      <c r="A27" s="49"/>
      <c r="B27" s="55"/>
      <c r="C27" s="46"/>
      <c r="D27" s="49"/>
      <c r="E27" s="49"/>
      <c r="F27" s="4" t="s">
        <v>7</v>
      </c>
      <c r="G27" s="26">
        <f t="shared" si="0"/>
        <v>0</v>
      </c>
      <c r="H27" s="11" t="s">
        <v>40</v>
      </c>
    </row>
    <row r="28" spans="1:10" ht="25.5" x14ac:dyDescent="0.25">
      <c r="A28" s="65" t="s">
        <v>28</v>
      </c>
      <c r="B28" s="66" t="s">
        <v>30</v>
      </c>
      <c r="C28" s="69"/>
      <c r="D28" s="47" t="s">
        <v>97</v>
      </c>
      <c r="E28" s="47" t="s">
        <v>98</v>
      </c>
      <c r="F28" s="4" t="s">
        <v>2</v>
      </c>
      <c r="G28" s="26">
        <f>G29+G30+G31+G32+G33</f>
        <v>131318.9</v>
      </c>
      <c r="H28" s="11" t="s">
        <v>39</v>
      </c>
    </row>
    <row r="29" spans="1:10" ht="38.25" x14ac:dyDescent="0.25">
      <c r="A29" s="65"/>
      <c r="B29" s="66"/>
      <c r="C29" s="69"/>
      <c r="D29" s="48"/>
      <c r="E29" s="48"/>
      <c r="F29" s="4" t="s">
        <v>3</v>
      </c>
      <c r="G29" s="26"/>
      <c r="H29" s="11" t="s">
        <v>42</v>
      </c>
    </row>
    <row r="30" spans="1:10" ht="25.5" x14ac:dyDescent="0.25">
      <c r="A30" s="65"/>
      <c r="B30" s="66"/>
      <c r="C30" s="69"/>
      <c r="D30" s="48"/>
      <c r="E30" s="48"/>
      <c r="F30" s="27" t="s">
        <v>4</v>
      </c>
      <c r="G30" s="26">
        <v>94078.7</v>
      </c>
      <c r="H30" s="11" t="s">
        <v>43</v>
      </c>
    </row>
    <row r="31" spans="1:10" x14ac:dyDescent="0.25">
      <c r="A31" s="65"/>
      <c r="B31" s="66"/>
      <c r="C31" s="69"/>
      <c r="D31" s="48"/>
      <c r="E31" s="48"/>
      <c r="F31" s="27" t="s">
        <v>5</v>
      </c>
      <c r="G31" s="26">
        <v>37240.199999999997</v>
      </c>
      <c r="H31" s="11"/>
    </row>
    <row r="32" spans="1:10" ht="51" customHeight="1" x14ac:dyDescent="0.25">
      <c r="A32" s="65"/>
      <c r="B32" s="66"/>
      <c r="C32" s="69"/>
      <c r="D32" s="48"/>
      <c r="E32" s="48"/>
      <c r="F32" s="4" t="s">
        <v>6</v>
      </c>
      <c r="G32" s="26"/>
      <c r="H32" s="11"/>
    </row>
    <row r="33" spans="1:8" ht="38.25" x14ac:dyDescent="0.25">
      <c r="A33" s="65"/>
      <c r="B33" s="66"/>
      <c r="C33" s="69"/>
      <c r="D33" s="49"/>
      <c r="E33" s="49"/>
      <c r="F33" s="4" t="s">
        <v>7</v>
      </c>
      <c r="G33" s="26"/>
      <c r="H33" s="11"/>
    </row>
    <row r="34" spans="1:8" ht="15" customHeight="1" x14ac:dyDescent="0.25">
      <c r="A34" s="47" t="s">
        <v>29</v>
      </c>
      <c r="B34" s="53" t="s">
        <v>33</v>
      </c>
      <c r="C34" s="44"/>
      <c r="D34" s="47" t="s">
        <v>97</v>
      </c>
      <c r="E34" s="47" t="s">
        <v>98</v>
      </c>
      <c r="F34" s="4" t="s">
        <v>2</v>
      </c>
      <c r="G34" s="26">
        <f>G40+G46</f>
        <v>57192.9</v>
      </c>
      <c r="H34" s="11"/>
    </row>
    <row r="35" spans="1:8" ht="25.5" x14ac:dyDescent="0.25">
      <c r="A35" s="48"/>
      <c r="B35" s="54"/>
      <c r="C35" s="45"/>
      <c r="D35" s="48"/>
      <c r="E35" s="48"/>
      <c r="F35" s="4" t="s">
        <v>3</v>
      </c>
      <c r="G35" s="26">
        <f t="shared" ref="G35:G39" si="1">G41+G47</f>
        <v>0</v>
      </c>
      <c r="H35" s="11"/>
    </row>
    <row r="36" spans="1:8" x14ac:dyDescent="0.25">
      <c r="A36" s="48"/>
      <c r="B36" s="54"/>
      <c r="C36" s="45"/>
      <c r="D36" s="48"/>
      <c r="E36" s="48"/>
      <c r="F36" s="4" t="s">
        <v>4</v>
      </c>
      <c r="G36" s="26">
        <f>G42+G48</f>
        <v>856.8</v>
      </c>
      <c r="H36" s="11"/>
    </row>
    <row r="37" spans="1:8" x14ac:dyDescent="0.25">
      <c r="A37" s="48"/>
      <c r="B37" s="54"/>
      <c r="C37" s="45"/>
      <c r="D37" s="48"/>
      <c r="E37" s="48"/>
      <c r="F37" s="4" t="s">
        <v>5</v>
      </c>
      <c r="G37" s="26">
        <f>G43+G49</f>
        <v>56336.100000000006</v>
      </c>
      <c r="H37" s="11"/>
    </row>
    <row r="38" spans="1:8" ht="51" customHeight="1" x14ac:dyDescent="0.25">
      <c r="A38" s="48"/>
      <c r="B38" s="54"/>
      <c r="C38" s="45"/>
      <c r="D38" s="48"/>
      <c r="E38" s="48"/>
      <c r="F38" s="4" t="s">
        <v>6</v>
      </c>
      <c r="G38" s="26">
        <f t="shared" si="1"/>
        <v>0</v>
      </c>
      <c r="H38" s="11"/>
    </row>
    <row r="39" spans="1:8" ht="38.25" x14ac:dyDescent="0.25">
      <c r="A39" s="49"/>
      <c r="B39" s="55"/>
      <c r="C39" s="46"/>
      <c r="D39" s="49"/>
      <c r="E39" s="49"/>
      <c r="F39" s="4" t="s">
        <v>7</v>
      </c>
      <c r="G39" s="26">
        <f t="shared" si="1"/>
        <v>0</v>
      </c>
      <c r="H39" s="11"/>
    </row>
    <row r="40" spans="1:8" ht="15" customHeight="1" x14ac:dyDescent="0.25">
      <c r="A40" s="65" t="s">
        <v>34</v>
      </c>
      <c r="B40" s="66" t="s">
        <v>31</v>
      </c>
      <c r="C40" s="69"/>
      <c r="D40" s="47" t="s">
        <v>97</v>
      </c>
      <c r="E40" s="47" t="s">
        <v>98</v>
      </c>
      <c r="F40" s="4" t="s">
        <v>2</v>
      </c>
      <c r="G40" s="26">
        <f>G41+G42+G43+G44+G45</f>
        <v>39095.9</v>
      </c>
      <c r="H40" s="11"/>
    </row>
    <row r="41" spans="1:8" ht="25.5" x14ac:dyDescent="0.25">
      <c r="A41" s="65"/>
      <c r="B41" s="66"/>
      <c r="C41" s="69"/>
      <c r="D41" s="48"/>
      <c r="E41" s="48"/>
      <c r="F41" s="4" t="s">
        <v>3</v>
      </c>
      <c r="G41" s="26"/>
      <c r="H41" s="11"/>
    </row>
    <row r="42" spans="1:8" x14ac:dyDescent="0.25">
      <c r="A42" s="65"/>
      <c r="B42" s="66"/>
      <c r="C42" s="69"/>
      <c r="D42" s="48"/>
      <c r="E42" s="48"/>
      <c r="F42" s="4" t="s">
        <v>4</v>
      </c>
      <c r="G42" s="26">
        <v>0</v>
      </c>
      <c r="H42" s="11"/>
    </row>
    <row r="43" spans="1:8" x14ac:dyDescent="0.25">
      <c r="A43" s="65"/>
      <c r="B43" s="66"/>
      <c r="C43" s="69"/>
      <c r="D43" s="48"/>
      <c r="E43" s="48"/>
      <c r="F43" s="27" t="s">
        <v>5</v>
      </c>
      <c r="G43" s="26">
        <v>39095.9</v>
      </c>
      <c r="H43" s="11"/>
    </row>
    <row r="44" spans="1:8" ht="51.75" customHeight="1" x14ac:dyDescent="0.25">
      <c r="A44" s="65"/>
      <c r="B44" s="66"/>
      <c r="C44" s="69"/>
      <c r="D44" s="48"/>
      <c r="E44" s="48"/>
      <c r="F44" s="4" t="s">
        <v>6</v>
      </c>
      <c r="G44" s="26"/>
      <c r="H44" s="11"/>
    </row>
    <row r="45" spans="1:8" ht="38.25" x14ac:dyDescent="0.25">
      <c r="A45" s="65"/>
      <c r="B45" s="66"/>
      <c r="C45" s="69"/>
      <c r="D45" s="49"/>
      <c r="E45" s="49"/>
      <c r="F45" s="4" t="s">
        <v>7</v>
      </c>
      <c r="G45" s="26"/>
      <c r="H45" s="11"/>
    </row>
    <row r="46" spans="1:8" ht="15" customHeight="1" x14ac:dyDescent="0.25">
      <c r="A46" s="65" t="s">
        <v>35</v>
      </c>
      <c r="B46" s="53" t="s">
        <v>32</v>
      </c>
      <c r="C46" s="69"/>
      <c r="D46" s="47" t="s">
        <v>97</v>
      </c>
      <c r="E46" s="47" t="s">
        <v>98</v>
      </c>
      <c r="F46" s="4" t="s">
        <v>2</v>
      </c>
      <c r="G46" s="26">
        <f>G47+G48+G49+G50+G51</f>
        <v>18097</v>
      </c>
      <c r="H46" s="11"/>
    </row>
    <row r="47" spans="1:8" ht="25.5" x14ac:dyDescent="0.25">
      <c r="A47" s="65"/>
      <c r="B47" s="54"/>
      <c r="C47" s="69"/>
      <c r="D47" s="48"/>
      <c r="E47" s="48"/>
      <c r="F47" s="4" t="s">
        <v>3</v>
      </c>
      <c r="G47" s="26"/>
      <c r="H47" s="11"/>
    </row>
    <row r="48" spans="1:8" x14ac:dyDescent="0.25">
      <c r="A48" s="65"/>
      <c r="B48" s="54"/>
      <c r="C48" s="69"/>
      <c r="D48" s="48"/>
      <c r="E48" s="48"/>
      <c r="F48" s="27" t="s">
        <v>4</v>
      </c>
      <c r="G48" s="26">
        <v>856.8</v>
      </c>
      <c r="H48" s="11"/>
    </row>
    <row r="49" spans="1:8" x14ac:dyDescent="0.25">
      <c r="A49" s="65"/>
      <c r="B49" s="54"/>
      <c r="C49" s="69"/>
      <c r="D49" s="48"/>
      <c r="E49" s="48"/>
      <c r="F49" s="27" t="s">
        <v>5</v>
      </c>
      <c r="G49" s="26">
        <v>17240.2</v>
      </c>
      <c r="H49" s="11"/>
    </row>
    <row r="50" spans="1:8" ht="51" customHeight="1" x14ac:dyDescent="0.25">
      <c r="A50" s="65"/>
      <c r="B50" s="54"/>
      <c r="C50" s="69"/>
      <c r="D50" s="48"/>
      <c r="E50" s="48"/>
      <c r="F50" s="4" t="s">
        <v>6</v>
      </c>
      <c r="G50" s="26"/>
      <c r="H50" s="11"/>
    </row>
    <row r="51" spans="1:8" ht="38.25" x14ac:dyDescent="0.25">
      <c r="A51" s="65"/>
      <c r="B51" s="55"/>
      <c r="C51" s="69"/>
      <c r="D51" s="49"/>
      <c r="E51" s="49"/>
      <c r="F51" s="4" t="s">
        <v>7</v>
      </c>
      <c r="G51" s="26"/>
      <c r="H51" s="12"/>
    </row>
    <row r="52" spans="1:8" ht="15" customHeight="1" x14ac:dyDescent="0.25">
      <c r="A52" s="47" t="s">
        <v>9</v>
      </c>
      <c r="B52" s="53" t="s">
        <v>117</v>
      </c>
      <c r="C52" s="44" t="s">
        <v>85</v>
      </c>
      <c r="D52" s="47" t="s">
        <v>97</v>
      </c>
      <c r="E52" s="47" t="s">
        <v>98</v>
      </c>
      <c r="F52" s="4" t="s">
        <v>2</v>
      </c>
      <c r="G52" s="26">
        <f>G58+G64</f>
        <v>141999</v>
      </c>
      <c r="H52" s="67" t="s">
        <v>83</v>
      </c>
    </row>
    <row r="53" spans="1:8" ht="25.5" x14ac:dyDescent="0.25">
      <c r="A53" s="48"/>
      <c r="B53" s="54"/>
      <c r="C53" s="45"/>
      <c r="D53" s="48"/>
      <c r="E53" s="48"/>
      <c r="F53" s="4" t="s">
        <v>3</v>
      </c>
      <c r="G53" s="26">
        <f t="shared" ref="G53:G57" si="2">G59+G65</f>
        <v>0</v>
      </c>
      <c r="H53" s="68"/>
    </row>
    <row r="54" spans="1:8" x14ac:dyDescent="0.25">
      <c r="A54" s="48"/>
      <c r="B54" s="54"/>
      <c r="C54" s="45"/>
      <c r="D54" s="48"/>
      <c r="E54" s="48"/>
      <c r="F54" s="4" t="s">
        <v>4</v>
      </c>
      <c r="G54" s="26">
        <f>G60+G66</f>
        <v>141999</v>
      </c>
      <c r="H54" s="68"/>
    </row>
    <row r="55" spans="1:8" x14ac:dyDescent="0.25">
      <c r="A55" s="48"/>
      <c r="B55" s="54"/>
      <c r="C55" s="45"/>
      <c r="D55" s="48"/>
      <c r="E55" s="48"/>
      <c r="F55" s="4" t="s">
        <v>5</v>
      </c>
      <c r="G55" s="26">
        <f t="shared" si="2"/>
        <v>0</v>
      </c>
      <c r="H55" s="68"/>
    </row>
    <row r="56" spans="1:8" ht="51.75" customHeight="1" x14ac:dyDescent="0.25">
      <c r="A56" s="48"/>
      <c r="B56" s="54"/>
      <c r="C56" s="45"/>
      <c r="D56" s="48"/>
      <c r="E56" s="48"/>
      <c r="F56" s="4" t="s">
        <v>6</v>
      </c>
      <c r="G56" s="26">
        <f t="shared" si="2"/>
        <v>0</v>
      </c>
      <c r="H56" s="68"/>
    </row>
    <row r="57" spans="1:8" ht="38.25" x14ac:dyDescent="0.25">
      <c r="A57" s="49"/>
      <c r="B57" s="55"/>
      <c r="C57" s="46"/>
      <c r="D57" s="49"/>
      <c r="E57" s="49"/>
      <c r="F57" s="4" t="s">
        <v>7</v>
      </c>
      <c r="G57" s="26">
        <f t="shared" si="2"/>
        <v>0</v>
      </c>
      <c r="H57" s="68"/>
    </row>
    <row r="58" spans="1:8" ht="15" customHeight="1" x14ac:dyDescent="0.25">
      <c r="A58" s="65" t="s">
        <v>44</v>
      </c>
      <c r="B58" s="66" t="s">
        <v>30</v>
      </c>
      <c r="C58" s="44" t="s">
        <v>85</v>
      </c>
      <c r="D58" s="47" t="s">
        <v>97</v>
      </c>
      <c r="E58" s="47" t="s">
        <v>98</v>
      </c>
      <c r="F58" s="4" t="s">
        <v>2</v>
      </c>
      <c r="G58" s="26">
        <f>G59+G60+G61+G62+G63</f>
        <v>138458</v>
      </c>
      <c r="H58" s="35"/>
    </row>
    <row r="59" spans="1:8" ht="25.5" x14ac:dyDescent="0.25">
      <c r="A59" s="65"/>
      <c r="B59" s="66"/>
      <c r="C59" s="45"/>
      <c r="D59" s="48"/>
      <c r="E59" s="48"/>
      <c r="F59" s="4" t="s">
        <v>3</v>
      </c>
      <c r="G59" s="26"/>
      <c r="H59" s="35"/>
    </row>
    <row r="60" spans="1:8" x14ac:dyDescent="0.25">
      <c r="A60" s="65"/>
      <c r="B60" s="66"/>
      <c r="C60" s="45"/>
      <c r="D60" s="48"/>
      <c r="E60" s="48"/>
      <c r="F60" s="27" t="s">
        <v>4</v>
      </c>
      <c r="G60" s="26">
        <v>138458</v>
      </c>
      <c r="H60" s="35"/>
    </row>
    <row r="61" spans="1:8" x14ac:dyDescent="0.25">
      <c r="A61" s="65"/>
      <c r="B61" s="66"/>
      <c r="C61" s="45"/>
      <c r="D61" s="48"/>
      <c r="E61" s="48"/>
      <c r="F61" s="4" t="s">
        <v>5</v>
      </c>
      <c r="G61" s="26"/>
      <c r="H61" s="35"/>
    </row>
    <row r="62" spans="1:8" ht="51" customHeight="1" x14ac:dyDescent="0.25">
      <c r="A62" s="65"/>
      <c r="B62" s="66"/>
      <c r="C62" s="45"/>
      <c r="D62" s="48"/>
      <c r="E62" s="48"/>
      <c r="F62" s="4" t="s">
        <v>6</v>
      </c>
      <c r="G62" s="26"/>
      <c r="H62" s="7"/>
    </row>
    <row r="63" spans="1:8" ht="38.25" x14ac:dyDescent="0.25">
      <c r="A63" s="65"/>
      <c r="B63" s="66"/>
      <c r="C63" s="46"/>
      <c r="D63" s="49"/>
      <c r="E63" s="49"/>
      <c r="F63" s="4" t="s">
        <v>7</v>
      </c>
      <c r="G63" s="26"/>
      <c r="H63" s="7"/>
    </row>
    <row r="64" spans="1:8" ht="15" customHeight="1" x14ac:dyDescent="0.25">
      <c r="A64" s="47" t="s">
        <v>45</v>
      </c>
      <c r="B64" s="53" t="s">
        <v>32</v>
      </c>
      <c r="C64" s="44" t="s">
        <v>85</v>
      </c>
      <c r="D64" s="47" t="s">
        <v>97</v>
      </c>
      <c r="E64" s="47" t="s">
        <v>98</v>
      </c>
      <c r="F64" s="4" t="s">
        <v>2</v>
      </c>
      <c r="G64" s="26">
        <f>G65+G66+G67+G68+G69</f>
        <v>3541</v>
      </c>
      <c r="H64" s="7"/>
    </row>
    <row r="65" spans="1:11" ht="25.5" x14ac:dyDescent="0.25">
      <c r="A65" s="48"/>
      <c r="B65" s="54"/>
      <c r="C65" s="45"/>
      <c r="D65" s="48"/>
      <c r="E65" s="48"/>
      <c r="F65" s="4" t="s">
        <v>3</v>
      </c>
      <c r="G65" s="26"/>
      <c r="H65" s="7"/>
    </row>
    <row r="66" spans="1:11" x14ac:dyDescent="0.25">
      <c r="A66" s="48"/>
      <c r="B66" s="54"/>
      <c r="C66" s="45"/>
      <c r="D66" s="48"/>
      <c r="E66" s="48"/>
      <c r="F66" s="27" t="s">
        <v>4</v>
      </c>
      <c r="G66" s="26">
        <v>3541</v>
      </c>
      <c r="H66" s="7"/>
    </row>
    <row r="67" spans="1:11" x14ac:dyDescent="0.25">
      <c r="A67" s="48"/>
      <c r="B67" s="54"/>
      <c r="C67" s="45"/>
      <c r="D67" s="48"/>
      <c r="E67" s="48"/>
      <c r="F67" s="4" t="s">
        <v>5</v>
      </c>
      <c r="G67" s="26">
        <v>0</v>
      </c>
      <c r="H67" s="7"/>
    </row>
    <row r="68" spans="1:11" ht="51.75" customHeight="1" x14ac:dyDescent="0.25">
      <c r="A68" s="48"/>
      <c r="B68" s="54"/>
      <c r="C68" s="45"/>
      <c r="D68" s="48"/>
      <c r="E68" s="48"/>
      <c r="F68" s="4" t="s">
        <v>6</v>
      </c>
      <c r="G68" s="26"/>
      <c r="H68" s="7"/>
    </row>
    <row r="69" spans="1:11" ht="38.25" x14ac:dyDescent="0.25">
      <c r="A69" s="49"/>
      <c r="B69" s="55"/>
      <c r="C69" s="46"/>
      <c r="D69" s="49"/>
      <c r="E69" s="49"/>
      <c r="F69" s="4" t="s">
        <v>7</v>
      </c>
      <c r="G69" s="26"/>
      <c r="H69" s="8"/>
    </row>
    <row r="70" spans="1:11" ht="15" customHeight="1" x14ac:dyDescent="0.25">
      <c r="A70" s="47" t="s">
        <v>10</v>
      </c>
      <c r="B70" s="53" t="s">
        <v>118</v>
      </c>
      <c r="C70" s="44" t="s">
        <v>85</v>
      </c>
      <c r="D70" s="47" t="s">
        <v>97</v>
      </c>
      <c r="E70" s="47" t="s">
        <v>98</v>
      </c>
      <c r="F70" s="4" t="s">
        <v>2</v>
      </c>
      <c r="G70" s="26">
        <f>G76+G82</f>
        <v>59682.099999999991</v>
      </c>
      <c r="H70" s="17" t="s">
        <v>65</v>
      </c>
      <c r="J70" s="31"/>
      <c r="K70" s="31"/>
    </row>
    <row r="71" spans="1:11" ht="25.5" x14ac:dyDescent="0.25">
      <c r="A71" s="48"/>
      <c r="B71" s="54"/>
      <c r="C71" s="45"/>
      <c r="D71" s="48"/>
      <c r="E71" s="48"/>
      <c r="F71" s="4" t="s">
        <v>3</v>
      </c>
      <c r="G71" s="26">
        <f t="shared" ref="G71:G75" si="3">G77+G83</f>
        <v>0</v>
      </c>
      <c r="H71" s="17" t="s">
        <v>66</v>
      </c>
      <c r="J71" s="31"/>
    </row>
    <row r="72" spans="1:11" ht="26.25" x14ac:dyDescent="0.25">
      <c r="A72" s="48"/>
      <c r="B72" s="54"/>
      <c r="C72" s="45"/>
      <c r="D72" s="48"/>
      <c r="E72" s="48"/>
      <c r="F72" s="4" t="s">
        <v>4</v>
      </c>
      <c r="G72" s="26">
        <f>G78+G84</f>
        <v>4526.3999999999996</v>
      </c>
      <c r="H72" s="18" t="s">
        <v>67</v>
      </c>
      <c r="J72" s="31"/>
      <c r="K72" s="31"/>
    </row>
    <row r="73" spans="1:11" x14ac:dyDescent="0.25">
      <c r="A73" s="48"/>
      <c r="B73" s="54"/>
      <c r="C73" s="45"/>
      <c r="D73" s="48"/>
      <c r="E73" s="48"/>
      <c r="F73" s="4" t="s">
        <v>5</v>
      </c>
      <c r="G73" s="26">
        <f>G79+G85</f>
        <v>55155.7</v>
      </c>
      <c r="H73" s="17" t="s">
        <v>68</v>
      </c>
      <c r="J73" s="31"/>
      <c r="K73" s="31"/>
    </row>
    <row r="74" spans="1:11" ht="49.5" customHeight="1" x14ac:dyDescent="0.25">
      <c r="A74" s="48"/>
      <c r="B74" s="54"/>
      <c r="C74" s="45"/>
      <c r="D74" s="48"/>
      <c r="E74" s="48"/>
      <c r="F74" s="4" t="s">
        <v>6</v>
      </c>
      <c r="G74" s="26">
        <f t="shared" si="3"/>
        <v>0</v>
      </c>
      <c r="H74" s="18" t="s">
        <v>69</v>
      </c>
    </row>
    <row r="75" spans="1:11" ht="38.25" x14ac:dyDescent="0.25">
      <c r="A75" s="49"/>
      <c r="B75" s="55"/>
      <c r="C75" s="46"/>
      <c r="D75" s="49"/>
      <c r="E75" s="49"/>
      <c r="F75" s="4" t="s">
        <v>7</v>
      </c>
      <c r="G75" s="26">
        <f t="shared" si="3"/>
        <v>0</v>
      </c>
      <c r="H75" s="19" t="s">
        <v>70</v>
      </c>
    </row>
    <row r="76" spans="1:11" ht="15" customHeight="1" x14ac:dyDescent="0.25">
      <c r="A76" s="65" t="s">
        <v>46</v>
      </c>
      <c r="B76" s="66" t="s">
        <v>30</v>
      </c>
      <c r="C76" s="44" t="s">
        <v>85</v>
      </c>
      <c r="D76" s="47" t="s">
        <v>97</v>
      </c>
      <c r="E76" s="47" t="s">
        <v>98</v>
      </c>
      <c r="F76" s="4" t="s">
        <v>2</v>
      </c>
      <c r="G76" s="26">
        <f>G77+G78+G79+G80+G81</f>
        <v>8618.2000000000007</v>
      </c>
      <c r="H76" s="19" t="s">
        <v>71</v>
      </c>
    </row>
    <row r="77" spans="1:11" ht="25.5" x14ac:dyDescent="0.25">
      <c r="A77" s="65"/>
      <c r="B77" s="66"/>
      <c r="C77" s="45"/>
      <c r="D77" s="48"/>
      <c r="E77" s="48"/>
      <c r="F77" s="4" t="s">
        <v>3</v>
      </c>
      <c r="G77" s="26"/>
      <c r="H77" s="7"/>
    </row>
    <row r="78" spans="1:11" x14ac:dyDescent="0.25">
      <c r="A78" s="65"/>
      <c r="B78" s="66"/>
      <c r="C78" s="45"/>
      <c r="D78" s="48"/>
      <c r="E78" s="48"/>
      <c r="F78" s="4" t="s">
        <v>4</v>
      </c>
      <c r="G78" s="26">
        <v>2951.1</v>
      </c>
      <c r="H78" s="7"/>
    </row>
    <row r="79" spans="1:11" x14ac:dyDescent="0.25">
      <c r="A79" s="65"/>
      <c r="B79" s="66"/>
      <c r="C79" s="45"/>
      <c r="D79" s="48"/>
      <c r="E79" s="48"/>
      <c r="F79" s="27" t="s">
        <v>5</v>
      </c>
      <c r="G79" s="26">
        <v>5667.1</v>
      </c>
      <c r="H79" s="7"/>
    </row>
    <row r="80" spans="1:11" ht="51" customHeight="1" x14ac:dyDescent="0.25">
      <c r="A80" s="65"/>
      <c r="B80" s="66"/>
      <c r="C80" s="45"/>
      <c r="D80" s="48"/>
      <c r="E80" s="48"/>
      <c r="F80" s="4" t="s">
        <v>6</v>
      </c>
      <c r="G80" s="26"/>
      <c r="H80" s="7"/>
    </row>
    <row r="81" spans="1:8" ht="38.25" x14ac:dyDescent="0.25">
      <c r="A81" s="65"/>
      <c r="B81" s="66"/>
      <c r="C81" s="46"/>
      <c r="D81" s="49"/>
      <c r="E81" s="49"/>
      <c r="F81" s="4" t="s">
        <v>7</v>
      </c>
      <c r="G81" s="26"/>
      <c r="H81" s="7"/>
    </row>
    <row r="82" spans="1:8" ht="15" customHeight="1" x14ac:dyDescent="0.25">
      <c r="A82" s="47" t="s">
        <v>47</v>
      </c>
      <c r="B82" s="53" t="s">
        <v>33</v>
      </c>
      <c r="C82" s="44" t="s">
        <v>85</v>
      </c>
      <c r="D82" s="47" t="s">
        <v>97</v>
      </c>
      <c r="E82" s="47" t="s">
        <v>98</v>
      </c>
      <c r="F82" s="4" t="s">
        <v>2</v>
      </c>
      <c r="G82" s="26">
        <f>G88+G94</f>
        <v>51063.899999999994</v>
      </c>
      <c r="H82" s="7"/>
    </row>
    <row r="83" spans="1:8" ht="25.5" x14ac:dyDescent="0.25">
      <c r="A83" s="48"/>
      <c r="B83" s="54"/>
      <c r="C83" s="45"/>
      <c r="D83" s="48"/>
      <c r="E83" s="48"/>
      <c r="F83" s="4" t="s">
        <v>3</v>
      </c>
      <c r="G83" s="26">
        <f t="shared" ref="G83:G87" si="4">G89+G95</f>
        <v>0</v>
      </c>
      <c r="H83" s="7"/>
    </row>
    <row r="84" spans="1:8" x14ac:dyDescent="0.25">
      <c r="A84" s="48"/>
      <c r="B84" s="54"/>
      <c r="C84" s="45"/>
      <c r="D84" s="48"/>
      <c r="E84" s="48"/>
      <c r="F84" s="4" t="s">
        <v>4</v>
      </c>
      <c r="G84" s="26">
        <f>G96</f>
        <v>1575.3</v>
      </c>
      <c r="H84" s="7"/>
    </row>
    <row r="85" spans="1:8" x14ac:dyDescent="0.25">
      <c r="A85" s="48"/>
      <c r="B85" s="54"/>
      <c r="C85" s="45"/>
      <c r="D85" s="48"/>
      <c r="E85" s="48"/>
      <c r="F85" s="4" t="s">
        <v>5</v>
      </c>
      <c r="G85" s="26">
        <f>G91+G97</f>
        <v>49488.6</v>
      </c>
      <c r="H85" s="7"/>
    </row>
    <row r="86" spans="1:8" ht="50.25" customHeight="1" x14ac:dyDescent="0.25">
      <c r="A86" s="48"/>
      <c r="B86" s="54"/>
      <c r="C86" s="45"/>
      <c r="D86" s="48"/>
      <c r="E86" s="48"/>
      <c r="F86" s="4" t="s">
        <v>6</v>
      </c>
      <c r="G86" s="26">
        <f t="shared" si="4"/>
        <v>0</v>
      </c>
      <c r="H86" s="7"/>
    </row>
    <row r="87" spans="1:8" ht="38.25" x14ac:dyDescent="0.25">
      <c r="A87" s="49"/>
      <c r="B87" s="55"/>
      <c r="C87" s="46"/>
      <c r="D87" s="49"/>
      <c r="E87" s="49"/>
      <c r="F87" s="4" t="s">
        <v>7</v>
      </c>
      <c r="G87" s="26">
        <f t="shared" si="4"/>
        <v>0</v>
      </c>
      <c r="H87" s="7"/>
    </row>
    <row r="88" spans="1:8" ht="15" customHeight="1" x14ac:dyDescent="0.25">
      <c r="A88" s="65" t="s">
        <v>48</v>
      </c>
      <c r="B88" s="66" t="s">
        <v>31</v>
      </c>
      <c r="C88" s="44" t="s">
        <v>85</v>
      </c>
      <c r="D88" s="47" t="s">
        <v>97</v>
      </c>
      <c r="E88" s="47" t="s">
        <v>98</v>
      </c>
      <c r="F88" s="4" t="s">
        <v>2</v>
      </c>
      <c r="G88" s="26">
        <f>G89+G90+G91+G92+G93</f>
        <v>30437.05</v>
      </c>
      <c r="H88" s="7"/>
    </row>
    <row r="89" spans="1:8" ht="25.5" x14ac:dyDescent="0.25">
      <c r="A89" s="65"/>
      <c r="B89" s="66"/>
      <c r="C89" s="45"/>
      <c r="D89" s="48"/>
      <c r="E89" s="48"/>
      <c r="F89" s="4" t="s">
        <v>3</v>
      </c>
      <c r="G89" s="26"/>
      <c r="H89" s="7"/>
    </row>
    <row r="90" spans="1:8" x14ac:dyDescent="0.25">
      <c r="A90" s="65"/>
      <c r="B90" s="66"/>
      <c r="C90" s="45"/>
      <c r="D90" s="48"/>
      <c r="E90" s="48"/>
      <c r="F90" s="4" t="s">
        <v>4</v>
      </c>
      <c r="G90" s="26">
        <v>0</v>
      </c>
      <c r="H90" s="7"/>
    </row>
    <row r="91" spans="1:8" x14ac:dyDescent="0.25">
      <c r="A91" s="65"/>
      <c r="B91" s="66"/>
      <c r="C91" s="45"/>
      <c r="D91" s="48"/>
      <c r="E91" s="48"/>
      <c r="F91" s="27" t="s">
        <v>5</v>
      </c>
      <c r="G91" s="26">
        <v>30437.05</v>
      </c>
      <c r="H91" s="7"/>
    </row>
    <row r="92" spans="1:8" ht="51" customHeight="1" x14ac:dyDescent="0.25">
      <c r="A92" s="65"/>
      <c r="B92" s="66"/>
      <c r="C92" s="45"/>
      <c r="D92" s="48"/>
      <c r="E92" s="48"/>
      <c r="F92" s="4" t="s">
        <v>6</v>
      </c>
      <c r="G92" s="26"/>
      <c r="H92" s="7"/>
    </row>
    <row r="93" spans="1:8" ht="38.25" x14ac:dyDescent="0.25">
      <c r="A93" s="65"/>
      <c r="B93" s="66"/>
      <c r="C93" s="46"/>
      <c r="D93" s="49"/>
      <c r="E93" s="49"/>
      <c r="F93" s="4" t="s">
        <v>7</v>
      </c>
      <c r="G93" s="26"/>
      <c r="H93" s="7"/>
    </row>
    <row r="94" spans="1:8" ht="15" customHeight="1" x14ac:dyDescent="0.25">
      <c r="A94" s="65" t="s">
        <v>49</v>
      </c>
      <c r="B94" s="53" t="s">
        <v>32</v>
      </c>
      <c r="C94" s="44" t="s">
        <v>85</v>
      </c>
      <c r="D94" s="47" t="s">
        <v>97</v>
      </c>
      <c r="E94" s="47" t="s">
        <v>98</v>
      </c>
      <c r="F94" s="4" t="s">
        <v>2</v>
      </c>
      <c r="G94" s="26">
        <f>G95+G96+G97+G98+G99</f>
        <v>20626.849999999999</v>
      </c>
      <c r="H94" s="7"/>
    </row>
    <row r="95" spans="1:8" ht="25.5" x14ac:dyDescent="0.25">
      <c r="A95" s="65"/>
      <c r="B95" s="54"/>
      <c r="C95" s="45"/>
      <c r="D95" s="48"/>
      <c r="E95" s="48"/>
      <c r="F95" s="4" t="s">
        <v>3</v>
      </c>
      <c r="G95" s="26"/>
      <c r="H95" s="7"/>
    </row>
    <row r="96" spans="1:8" x14ac:dyDescent="0.25">
      <c r="A96" s="65"/>
      <c r="B96" s="54"/>
      <c r="C96" s="45"/>
      <c r="D96" s="48"/>
      <c r="E96" s="48"/>
      <c r="F96" s="27" t="s">
        <v>4</v>
      </c>
      <c r="G96" s="26">
        <v>1575.3</v>
      </c>
      <c r="H96" s="7"/>
    </row>
    <row r="97" spans="1:8" x14ac:dyDescent="0.25">
      <c r="A97" s="65"/>
      <c r="B97" s="54"/>
      <c r="C97" s="45"/>
      <c r="D97" s="48"/>
      <c r="E97" s="48"/>
      <c r="F97" s="27" t="s">
        <v>5</v>
      </c>
      <c r="G97" s="26">
        <v>19051.55</v>
      </c>
      <c r="H97" s="7"/>
    </row>
    <row r="98" spans="1:8" ht="51" customHeight="1" x14ac:dyDescent="0.25">
      <c r="A98" s="65"/>
      <c r="B98" s="54"/>
      <c r="C98" s="45"/>
      <c r="D98" s="48"/>
      <c r="E98" s="48"/>
      <c r="F98" s="4" t="s">
        <v>6</v>
      </c>
      <c r="G98" s="26"/>
      <c r="H98" s="7"/>
    </row>
    <row r="99" spans="1:8" ht="38.25" x14ac:dyDescent="0.25">
      <c r="A99" s="65"/>
      <c r="B99" s="55"/>
      <c r="C99" s="46"/>
      <c r="D99" s="49"/>
      <c r="E99" s="49"/>
      <c r="F99" s="4" t="s">
        <v>7</v>
      </c>
      <c r="G99" s="26"/>
      <c r="H99" s="8"/>
    </row>
    <row r="100" spans="1:8" ht="26.25" customHeight="1" x14ac:dyDescent="0.25">
      <c r="A100" s="47" t="s">
        <v>11</v>
      </c>
      <c r="B100" s="53" t="s">
        <v>119</v>
      </c>
      <c r="C100" s="44" t="s">
        <v>85</v>
      </c>
      <c r="D100" s="47" t="s">
        <v>97</v>
      </c>
      <c r="E100" s="47" t="s">
        <v>98</v>
      </c>
      <c r="F100" s="4" t="s">
        <v>2</v>
      </c>
      <c r="G100" s="26">
        <f>G101+G102+G103</f>
        <v>16295.9</v>
      </c>
      <c r="H100" s="14" t="s">
        <v>60</v>
      </c>
    </row>
    <row r="101" spans="1:8" ht="51.75" x14ac:dyDescent="0.25">
      <c r="A101" s="48"/>
      <c r="B101" s="54"/>
      <c r="C101" s="45"/>
      <c r="D101" s="48"/>
      <c r="E101" s="48"/>
      <c r="F101" s="4" t="s">
        <v>3</v>
      </c>
      <c r="G101" s="37">
        <v>13851.5</v>
      </c>
      <c r="H101" s="14" t="s">
        <v>63</v>
      </c>
    </row>
    <row r="102" spans="1:8" x14ac:dyDescent="0.25">
      <c r="A102" s="48"/>
      <c r="B102" s="54"/>
      <c r="C102" s="45"/>
      <c r="D102" s="48"/>
      <c r="E102" s="48"/>
      <c r="F102" s="4" t="s">
        <v>4</v>
      </c>
      <c r="G102" s="37">
        <v>2444.4</v>
      </c>
      <c r="H102" s="14" t="s">
        <v>61</v>
      </c>
    </row>
    <row r="103" spans="1:8" ht="26.25" x14ac:dyDescent="0.25">
      <c r="A103" s="48"/>
      <c r="B103" s="54"/>
      <c r="C103" s="45"/>
      <c r="D103" s="48"/>
      <c r="E103" s="48"/>
      <c r="F103" s="27" t="s">
        <v>5</v>
      </c>
      <c r="G103" s="37"/>
      <c r="H103" s="14" t="s">
        <v>62</v>
      </c>
    </row>
    <row r="104" spans="1:8" ht="51.75" customHeight="1" x14ac:dyDescent="0.25">
      <c r="A104" s="48"/>
      <c r="B104" s="54"/>
      <c r="C104" s="45"/>
      <c r="D104" s="48"/>
      <c r="E104" s="48"/>
      <c r="F104" s="4" t="s">
        <v>6</v>
      </c>
      <c r="G104" s="26">
        <v>0</v>
      </c>
      <c r="H104" s="16" t="s">
        <v>64</v>
      </c>
    </row>
    <row r="105" spans="1:8" ht="38.25" x14ac:dyDescent="0.25">
      <c r="A105" s="49"/>
      <c r="B105" s="55"/>
      <c r="C105" s="46"/>
      <c r="D105" s="49"/>
      <c r="E105" s="49"/>
      <c r="F105" s="4" t="s">
        <v>7</v>
      </c>
      <c r="G105" s="26">
        <v>0</v>
      </c>
      <c r="H105" s="10"/>
    </row>
    <row r="106" spans="1:8" ht="17.25" customHeight="1" x14ac:dyDescent="0.25">
      <c r="A106" s="48" t="s">
        <v>12</v>
      </c>
      <c r="B106" s="53" t="s">
        <v>120</v>
      </c>
      <c r="C106" s="44" t="s">
        <v>85</v>
      </c>
      <c r="D106" s="47" t="s">
        <v>97</v>
      </c>
      <c r="E106" s="47" t="s">
        <v>98</v>
      </c>
      <c r="F106" s="4" t="s">
        <v>2</v>
      </c>
      <c r="G106" s="26">
        <f>G108+G107+G109</f>
        <v>0</v>
      </c>
      <c r="H106" s="62" t="s">
        <v>115</v>
      </c>
    </row>
    <row r="107" spans="1:8" ht="25.5" x14ac:dyDescent="0.25">
      <c r="A107" s="48"/>
      <c r="B107" s="54"/>
      <c r="C107" s="45"/>
      <c r="D107" s="48"/>
      <c r="E107" s="48"/>
      <c r="F107" s="4" t="s">
        <v>3</v>
      </c>
      <c r="G107" s="26"/>
      <c r="H107" s="63"/>
    </row>
    <row r="108" spans="1:8" x14ac:dyDescent="0.25">
      <c r="A108" s="48"/>
      <c r="B108" s="54"/>
      <c r="C108" s="45"/>
      <c r="D108" s="48"/>
      <c r="E108" s="48"/>
      <c r="F108" s="4" t="s">
        <v>4</v>
      </c>
      <c r="G108" s="26"/>
      <c r="H108" s="63"/>
    </row>
    <row r="109" spans="1:8" x14ac:dyDescent="0.25">
      <c r="A109" s="48"/>
      <c r="B109" s="54"/>
      <c r="C109" s="45"/>
      <c r="D109" s="48"/>
      <c r="E109" s="48"/>
      <c r="F109" s="27" t="s">
        <v>5</v>
      </c>
      <c r="G109" s="26"/>
      <c r="H109" s="63"/>
    </row>
    <row r="110" spans="1:8" ht="49.5" customHeight="1" x14ac:dyDescent="0.25">
      <c r="A110" s="48"/>
      <c r="B110" s="54"/>
      <c r="C110" s="45"/>
      <c r="D110" s="48"/>
      <c r="E110" s="48"/>
      <c r="F110" s="4" t="s">
        <v>6</v>
      </c>
      <c r="G110" s="26"/>
      <c r="H110" s="63"/>
    </row>
    <row r="111" spans="1:8" ht="38.25" x14ac:dyDescent="0.25">
      <c r="A111" s="49"/>
      <c r="B111" s="55"/>
      <c r="C111" s="46"/>
      <c r="D111" s="49"/>
      <c r="E111" s="49"/>
      <c r="F111" s="4" t="s">
        <v>7</v>
      </c>
      <c r="G111" s="26"/>
      <c r="H111" s="64"/>
    </row>
    <row r="112" spans="1:8" ht="51.75" customHeight="1" x14ac:dyDescent="0.25">
      <c r="A112" s="47" t="s">
        <v>13</v>
      </c>
      <c r="B112" s="53" t="s">
        <v>121</v>
      </c>
      <c r="C112" s="44" t="s">
        <v>85</v>
      </c>
      <c r="D112" s="47" t="s">
        <v>97</v>
      </c>
      <c r="E112" s="47" t="s">
        <v>98</v>
      </c>
      <c r="F112" s="4" t="s">
        <v>2</v>
      </c>
      <c r="G112" s="26">
        <f>G118+G124</f>
        <v>11422.3</v>
      </c>
      <c r="H112" s="20" t="s">
        <v>72</v>
      </c>
    </row>
    <row r="113" spans="1:8" ht="39" x14ac:dyDescent="0.25">
      <c r="A113" s="48"/>
      <c r="B113" s="54"/>
      <c r="C113" s="45"/>
      <c r="D113" s="48"/>
      <c r="E113" s="48"/>
      <c r="F113" s="4" t="s">
        <v>3</v>
      </c>
      <c r="G113" s="26">
        <f t="shared" ref="G113:G117" si="5">G119+G125</f>
        <v>0</v>
      </c>
      <c r="H113" s="21" t="s">
        <v>73</v>
      </c>
    </row>
    <row r="114" spans="1:8" x14ac:dyDescent="0.25">
      <c r="A114" s="48"/>
      <c r="B114" s="54"/>
      <c r="C114" s="45"/>
      <c r="D114" s="48"/>
      <c r="E114" s="48"/>
      <c r="F114" s="4" t="s">
        <v>4</v>
      </c>
      <c r="G114" s="26">
        <f>G120+G126</f>
        <v>4319.5</v>
      </c>
      <c r="H114" s="18" t="s">
        <v>75</v>
      </c>
    </row>
    <row r="115" spans="1:8" x14ac:dyDescent="0.25">
      <c r="A115" s="48"/>
      <c r="B115" s="54"/>
      <c r="C115" s="45"/>
      <c r="D115" s="48"/>
      <c r="E115" s="48"/>
      <c r="F115" s="4" t="s">
        <v>5</v>
      </c>
      <c r="G115" s="26">
        <f t="shared" si="5"/>
        <v>7102.8</v>
      </c>
      <c r="H115" s="14" t="s">
        <v>74</v>
      </c>
    </row>
    <row r="116" spans="1:8" ht="50.25" customHeight="1" x14ac:dyDescent="0.25">
      <c r="A116" s="48"/>
      <c r="B116" s="54"/>
      <c r="C116" s="45"/>
      <c r="D116" s="48"/>
      <c r="E116" s="48"/>
      <c r="F116" s="4" t="s">
        <v>6</v>
      </c>
      <c r="G116" s="26">
        <f t="shared" si="5"/>
        <v>0</v>
      </c>
      <c r="H116" s="24"/>
    </row>
    <row r="117" spans="1:8" ht="38.25" x14ac:dyDescent="0.25">
      <c r="A117" s="48"/>
      <c r="B117" s="55"/>
      <c r="C117" s="46"/>
      <c r="D117" s="49"/>
      <c r="E117" s="49"/>
      <c r="F117" s="4" t="s">
        <v>7</v>
      </c>
      <c r="G117" s="26">
        <f t="shared" si="5"/>
        <v>0</v>
      </c>
      <c r="H117" s="14"/>
    </row>
    <row r="118" spans="1:8" ht="15" customHeight="1" x14ac:dyDescent="0.25">
      <c r="A118" s="65" t="s">
        <v>100</v>
      </c>
      <c r="B118" s="66" t="s">
        <v>30</v>
      </c>
      <c r="C118" s="44" t="s">
        <v>85</v>
      </c>
      <c r="D118" s="47" t="s">
        <v>97</v>
      </c>
      <c r="E118" s="47" t="s">
        <v>98</v>
      </c>
      <c r="F118" s="4" t="s">
        <v>2</v>
      </c>
      <c r="G118" s="26">
        <f>SUM(G119:G123)</f>
        <v>10490</v>
      </c>
      <c r="H118" s="7"/>
    </row>
    <row r="119" spans="1:8" ht="25.5" x14ac:dyDescent="0.25">
      <c r="A119" s="65"/>
      <c r="B119" s="66"/>
      <c r="C119" s="45"/>
      <c r="D119" s="48"/>
      <c r="E119" s="48"/>
      <c r="F119" s="4" t="s">
        <v>3</v>
      </c>
      <c r="G119" s="26"/>
      <c r="H119" s="7"/>
    </row>
    <row r="120" spans="1:8" x14ac:dyDescent="0.25">
      <c r="A120" s="65"/>
      <c r="B120" s="66"/>
      <c r="C120" s="45"/>
      <c r="D120" s="48"/>
      <c r="E120" s="48"/>
      <c r="F120" s="4" t="s">
        <v>4</v>
      </c>
      <c r="G120" s="26">
        <v>4318.3999999999996</v>
      </c>
      <c r="H120" s="7"/>
    </row>
    <row r="121" spans="1:8" x14ac:dyDescent="0.25">
      <c r="A121" s="65"/>
      <c r="B121" s="66"/>
      <c r="C121" s="45"/>
      <c r="D121" s="48"/>
      <c r="E121" s="48"/>
      <c r="F121" s="27" t="s">
        <v>5</v>
      </c>
      <c r="G121" s="26">
        <v>6171.6</v>
      </c>
      <c r="H121" s="7"/>
    </row>
    <row r="122" spans="1:8" ht="51" customHeight="1" x14ac:dyDescent="0.25">
      <c r="A122" s="65"/>
      <c r="B122" s="66"/>
      <c r="C122" s="45"/>
      <c r="D122" s="48"/>
      <c r="E122" s="48"/>
      <c r="F122" s="4" t="s">
        <v>6</v>
      </c>
      <c r="G122" s="26"/>
      <c r="H122" s="7"/>
    </row>
    <row r="123" spans="1:8" ht="38.25" x14ac:dyDescent="0.25">
      <c r="A123" s="65"/>
      <c r="B123" s="66"/>
      <c r="C123" s="46"/>
      <c r="D123" s="49"/>
      <c r="E123" s="49"/>
      <c r="F123" s="4" t="s">
        <v>7</v>
      </c>
      <c r="G123" s="26"/>
      <c r="H123" s="7"/>
    </row>
    <row r="124" spans="1:8" ht="15" customHeight="1" x14ac:dyDescent="0.25">
      <c r="A124" s="47" t="s">
        <v>101</v>
      </c>
      <c r="B124" s="53" t="s">
        <v>33</v>
      </c>
      <c r="C124" s="44" t="s">
        <v>85</v>
      </c>
      <c r="D124" s="47" t="s">
        <v>97</v>
      </c>
      <c r="E124" s="47" t="s">
        <v>98</v>
      </c>
      <c r="F124" s="4" t="s">
        <v>2</v>
      </c>
      <c r="G124" s="26">
        <f>SUM(G125:G129)</f>
        <v>932.30000000000007</v>
      </c>
      <c r="H124" s="7"/>
    </row>
    <row r="125" spans="1:8" ht="25.5" x14ac:dyDescent="0.25">
      <c r="A125" s="48"/>
      <c r="B125" s="54"/>
      <c r="C125" s="45"/>
      <c r="D125" s="48"/>
      <c r="E125" s="48"/>
      <c r="F125" s="4" t="s">
        <v>3</v>
      </c>
      <c r="G125" s="26">
        <f t="shared" ref="G125:G129" si="6">G131+G137</f>
        <v>0</v>
      </c>
      <c r="H125" s="7"/>
    </row>
    <row r="126" spans="1:8" x14ac:dyDescent="0.25">
      <c r="A126" s="48"/>
      <c r="B126" s="54"/>
      <c r="C126" s="45"/>
      <c r="D126" s="48"/>
      <c r="E126" s="48"/>
      <c r="F126" s="4" t="s">
        <v>4</v>
      </c>
      <c r="G126" s="26">
        <f t="shared" si="6"/>
        <v>1.1000000000000001</v>
      </c>
      <c r="H126" s="7"/>
    </row>
    <row r="127" spans="1:8" x14ac:dyDescent="0.25">
      <c r="A127" s="48"/>
      <c r="B127" s="54"/>
      <c r="C127" s="45"/>
      <c r="D127" s="48"/>
      <c r="E127" s="48"/>
      <c r="F127" s="4" t="s">
        <v>5</v>
      </c>
      <c r="G127" s="26">
        <f t="shared" si="6"/>
        <v>931.2</v>
      </c>
      <c r="H127" s="7"/>
    </row>
    <row r="128" spans="1:8" ht="51" customHeight="1" x14ac:dyDescent="0.25">
      <c r="A128" s="48"/>
      <c r="B128" s="54"/>
      <c r="C128" s="45"/>
      <c r="D128" s="48"/>
      <c r="E128" s="48"/>
      <c r="F128" s="4" t="s">
        <v>6</v>
      </c>
      <c r="G128" s="26">
        <f t="shared" si="6"/>
        <v>0</v>
      </c>
      <c r="H128" s="7"/>
    </row>
    <row r="129" spans="1:8" ht="38.25" x14ac:dyDescent="0.25">
      <c r="A129" s="49"/>
      <c r="B129" s="55"/>
      <c r="C129" s="46"/>
      <c r="D129" s="49"/>
      <c r="E129" s="49"/>
      <c r="F129" s="4" t="s">
        <v>7</v>
      </c>
      <c r="G129" s="26">
        <f t="shared" si="6"/>
        <v>0</v>
      </c>
      <c r="H129" s="7"/>
    </row>
    <row r="130" spans="1:8" ht="15" customHeight="1" x14ac:dyDescent="0.25">
      <c r="A130" s="65" t="s">
        <v>102</v>
      </c>
      <c r="B130" s="66" t="s">
        <v>31</v>
      </c>
      <c r="C130" s="44" t="s">
        <v>85</v>
      </c>
      <c r="D130" s="47" t="s">
        <v>97</v>
      </c>
      <c r="E130" s="47" t="s">
        <v>98</v>
      </c>
      <c r="F130" s="4" t="s">
        <v>2</v>
      </c>
      <c r="G130" s="26">
        <f>SUM(G131:G135)</f>
        <v>536.4</v>
      </c>
      <c r="H130" s="7"/>
    </row>
    <row r="131" spans="1:8" ht="25.5" x14ac:dyDescent="0.25">
      <c r="A131" s="65"/>
      <c r="B131" s="66"/>
      <c r="C131" s="45"/>
      <c r="D131" s="48"/>
      <c r="E131" s="48"/>
      <c r="F131" s="4" t="s">
        <v>3</v>
      </c>
      <c r="G131" s="26"/>
      <c r="H131" s="7"/>
    </row>
    <row r="132" spans="1:8" x14ac:dyDescent="0.25">
      <c r="A132" s="65"/>
      <c r="B132" s="66"/>
      <c r="C132" s="45"/>
      <c r="D132" s="48"/>
      <c r="E132" s="48"/>
      <c r="F132" s="4" t="s">
        <v>4</v>
      </c>
      <c r="G132" s="26">
        <v>0</v>
      </c>
      <c r="H132" s="7"/>
    </row>
    <row r="133" spans="1:8" x14ac:dyDescent="0.25">
      <c r="A133" s="65"/>
      <c r="B133" s="66"/>
      <c r="C133" s="45"/>
      <c r="D133" s="48"/>
      <c r="E133" s="48"/>
      <c r="F133" s="27" t="s">
        <v>5</v>
      </c>
      <c r="G133" s="26">
        <v>536.4</v>
      </c>
      <c r="H133" s="7"/>
    </row>
    <row r="134" spans="1:8" ht="51" customHeight="1" x14ac:dyDescent="0.25">
      <c r="A134" s="65"/>
      <c r="B134" s="66"/>
      <c r="C134" s="45"/>
      <c r="D134" s="48"/>
      <c r="E134" s="48"/>
      <c r="F134" s="4" t="s">
        <v>6</v>
      </c>
      <c r="G134" s="26"/>
      <c r="H134" s="7"/>
    </row>
    <row r="135" spans="1:8" ht="38.25" x14ac:dyDescent="0.25">
      <c r="A135" s="65"/>
      <c r="B135" s="66"/>
      <c r="C135" s="46"/>
      <c r="D135" s="49"/>
      <c r="E135" s="49"/>
      <c r="F135" s="4" t="s">
        <v>7</v>
      </c>
      <c r="G135" s="26"/>
      <c r="H135" s="7"/>
    </row>
    <row r="136" spans="1:8" ht="15" customHeight="1" x14ac:dyDescent="0.25">
      <c r="A136" s="65" t="s">
        <v>103</v>
      </c>
      <c r="B136" s="53" t="s">
        <v>32</v>
      </c>
      <c r="C136" s="44" t="s">
        <v>85</v>
      </c>
      <c r="D136" s="47" t="s">
        <v>97</v>
      </c>
      <c r="E136" s="47" t="s">
        <v>98</v>
      </c>
      <c r="F136" s="4" t="s">
        <v>2</v>
      </c>
      <c r="G136" s="26">
        <f>SUM(G137:G141)</f>
        <v>395.90000000000003</v>
      </c>
      <c r="H136" s="7"/>
    </row>
    <row r="137" spans="1:8" ht="25.5" x14ac:dyDescent="0.25">
      <c r="A137" s="65"/>
      <c r="B137" s="54"/>
      <c r="C137" s="45"/>
      <c r="D137" s="48"/>
      <c r="E137" s="48"/>
      <c r="F137" s="4" t="s">
        <v>3</v>
      </c>
      <c r="G137" s="26"/>
      <c r="H137" s="7"/>
    </row>
    <row r="138" spans="1:8" x14ac:dyDescent="0.25">
      <c r="A138" s="65"/>
      <c r="B138" s="54"/>
      <c r="C138" s="45"/>
      <c r="D138" s="48"/>
      <c r="E138" s="48"/>
      <c r="F138" s="4" t="s">
        <v>4</v>
      </c>
      <c r="G138" s="26">
        <v>1.1000000000000001</v>
      </c>
      <c r="H138" s="7"/>
    </row>
    <row r="139" spans="1:8" x14ac:dyDescent="0.25">
      <c r="A139" s="65"/>
      <c r="B139" s="54"/>
      <c r="C139" s="45"/>
      <c r="D139" s="48"/>
      <c r="E139" s="48"/>
      <c r="F139" s="27" t="s">
        <v>5</v>
      </c>
      <c r="G139" s="26">
        <v>394.8</v>
      </c>
      <c r="H139" s="7"/>
    </row>
    <row r="140" spans="1:8" ht="51.75" customHeight="1" x14ac:dyDescent="0.25">
      <c r="A140" s="65"/>
      <c r="B140" s="54"/>
      <c r="C140" s="45"/>
      <c r="D140" s="48"/>
      <c r="E140" s="48"/>
      <c r="F140" s="4" t="s">
        <v>6</v>
      </c>
      <c r="G140" s="26"/>
      <c r="H140" s="7"/>
    </row>
    <row r="141" spans="1:8" ht="38.25" x14ac:dyDescent="0.25">
      <c r="A141" s="65"/>
      <c r="B141" s="55"/>
      <c r="C141" s="46"/>
      <c r="D141" s="49"/>
      <c r="E141" s="49"/>
      <c r="F141" s="4" t="s">
        <v>7</v>
      </c>
      <c r="G141" s="26"/>
      <c r="H141" s="7"/>
    </row>
    <row r="142" spans="1:8" ht="38.25" customHeight="1" x14ac:dyDescent="0.25">
      <c r="A142" s="47" t="s">
        <v>14</v>
      </c>
      <c r="B142" s="53" t="s">
        <v>122</v>
      </c>
      <c r="C142" s="44" t="s">
        <v>85</v>
      </c>
      <c r="D142" s="47" t="s">
        <v>97</v>
      </c>
      <c r="E142" s="47" t="s">
        <v>98</v>
      </c>
      <c r="F142" s="4" t="s">
        <v>2</v>
      </c>
      <c r="G142" s="26">
        <f>SUM(G143:G147)</f>
        <v>13193.7</v>
      </c>
      <c r="H142" s="22" t="s">
        <v>80</v>
      </c>
    </row>
    <row r="143" spans="1:8" ht="38.25" x14ac:dyDescent="0.25">
      <c r="A143" s="48"/>
      <c r="B143" s="54"/>
      <c r="C143" s="45"/>
      <c r="D143" s="48"/>
      <c r="E143" s="48"/>
      <c r="F143" s="4" t="s">
        <v>3</v>
      </c>
      <c r="G143" s="26">
        <v>0</v>
      </c>
      <c r="H143" s="23" t="s">
        <v>81</v>
      </c>
    </row>
    <row r="144" spans="1:8" ht="25.5" x14ac:dyDescent="0.25">
      <c r="A144" s="48"/>
      <c r="B144" s="54"/>
      <c r="C144" s="45"/>
      <c r="D144" s="48"/>
      <c r="E144" s="48"/>
      <c r="F144" s="27" t="s">
        <v>4</v>
      </c>
      <c r="G144" s="26">
        <v>13193.7</v>
      </c>
      <c r="H144" s="23" t="s">
        <v>82</v>
      </c>
    </row>
    <row r="145" spans="1:8" x14ac:dyDescent="0.25">
      <c r="A145" s="48"/>
      <c r="B145" s="54"/>
      <c r="C145" s="45"/>
      <c r="D145" s="48"/>
      <c r="E145" s="48"/>
      <c r="F145" s="4" t="s">
        <v>5</v>
      </c>
      <c r="G145" s="26">
        <v>0</v>
      </c>
      <c r="H145" s="9"/>
    </row>
    <row r="146" spans="1:8" ht="50.25" customHeight="1" x14ac:dyDescent="0.25">
      <c r="A146" s="48"/>
      <c r="B146" s="54"/>
      <c r="C146" s="45"/>
      <c r="D146" s="48"/>
      <c r="E146" s="48"/>
      <c r="F146" s="4" t="s">
        <v>6</v>
      </c>
      <c r="G146" s="26">
        <v>0</v>
      </c>
      <c r="H146" s="9"/>
    </row>
    <row r="147" spans="1:8" ht="38.25" x14ac:dyDescent="0.25">
      <c r="A147" s="49"/>
      <c r="B147" s="55"/>
      <c r="C147" s="46"/>
      <c r="D147" s="49"/>
      <c r="E147" s="49"/>
      <c r="F147" s="4" t="s">
        <v>7</v>
      </c>
      <c r="G147" s="26">
        <v>0</v>
      </c>
      <c r="H147" s="10"/>
    </row>
    <row r="148" spans="1:8" ht="39" customHeight="1" x14ac:dyDescent="0.25">
      <c r="A148" s="47" t="s">
        <v>15</v>
      </c>
      <c r="B148" s="53" t="s">
        <v>123</v>
      </c>
      <c r="C148" s="44" t="s">
        <v>85</v>
      </c>
      <c r="D148" s="47" t="s">
        <v>97</v>
      </c>
      <c r="E148" s="47" t="s">
        <v>98</v>
      </c>
      <c r="F148" s="4" t="s">
        <v>2</v>
      </c>
      <c r="G148" s="26">
        <f>G154+G160</f>
        <v>14101.2</v>
      </c>
      <c r="H148" s="20" t="s">
        <v>76</v>
      </c>
    </row>
    <row r="149" spans="1:8" ht="26.25" x14ac:dyDescent="0.25">
      <c r="A149" s="48"/>
      <c r="B149" s="54"/>
      <c r="C149" s="45"/>
      <c r="D149" s="48"/>
      <c r="E149" s="48"/>
      <c r="F149" s="4" t="s">
        <v>3</v>
      </c>
      <c r="G149" s="26">
        <f t="shared" ref="G149:G153" si="7">G155+G161</f>
        <v>0</v>
      </c>
      <c r="H149" s="14" t="s">
        <v>77</v>
      </c>
    </row>
    <row r="150" spans="1:8" ht="26.25" x14ac:dyDescent="0.25">
      <c r="A150" s="48"/>
      <c r="B150" s="54"/>
      <c r="C150" s="45"/>
      <c r="D150" s="48"/>
      <c r="E150" s="48"/>
      <c r="F150" s="4" t="s">
        <v>4</v>
      </c>
      <c r="G150" s="26">
        <f t="shared" si="7"/>
        <v>6338.1</v>
      </c>
      <c r="H150" s="21" t="s">
        <v>78</v>
      </c>
    </row>
    <row r="151" spans="1:8" ht="51.75" x14ac:dyDescent="0.25">
      <c r="A151" s="48"/>
      <c r="B151" s="54"/>
      <c r="C151" s="45"/>
      <c r="D151" s="48"/>
      <c r="E151" s="48"/>
      <c r="F151" s="4" t="s">
        <v>5</v>
      </c>
      <c r="G151" s="26">
        <f>G157+G163</f>
        <v>7763.0999999999995</v>
      </c>
      <c r="H151" s="14" t="s">
        <v>84</v>
      </c>
    </row>
    <row r="152" spans="1:8" ht="50.25" customHeight="1" x14ac:dyDescent="0.25">
      <c r="A152" s="48"/>
      <c r="B152" s="54"/>
      <c r="C152" s="45"/>
      <c r="D152" s="48"/>
      <c r="E152" s="48"/>
      <c r="F152" s="4" t="s">
        <v>6</v>
      </c>
      <c r="G152" s="26">
        <f t="shared" si="7"/>
        <v>0</v>
      </c>
      <c r="H152" s="14" t="s">
        <v>79</v>
      </c>
    </row>
    <row r="153" spans="1:8" ht="38.25" x14ac:dyDescent="0.25">
      <c r="A153" s="49"/>
      <c r="B153" s="55"/>
      <c r="C153" s="46"/>
      <c r="D153" s="49"/>
      <c r="E153" s="49"/>
      <c r="F153" s="4" t="s">
        <v>7</v>
      </c>
      <c r="G153" s="26">
        <f t="shared" si="7"/>
        <v>0</v>
      </c>
      <c r="H153" s="24"/>
    </row>
    <row r="154" spans="1:8" ht="15" customHeight="1" x14ac:dyDescent="0.25">
      <c r="A154" s="65" t="s">
        <v>104</v>
      </c>
      <c r="B154" s="66" t="s">
        <v>30</v>
      </c>
      <c r="C154" s="44" t="s">
        <v>85</v>
      </c>
      <c r="D154" s="47" t="s">
        <v>97</v>
      </c>
      <c r="E154" s="47" t="s">
        <v>98</v>
      </c>
      <c r="F154" s="4" t="s">
        <v>2</v>
      </c>
      <c r="G154" s="26">
        <f>SUM(G155:G159)</f>
        <v>10775</v>
      </c>
      <c r="H154" s="7"/>
    </row>
    <row r="155" spans="1:8" ht="25.5" x14ac:dyDescent="0.25">
      <c r="A155" s="65"/>
      <c r="B155" s="66"/>
      <c r="C155" s="45"/>
      <c r="D155" s="48"/>
      <c r="E155" s="48"/>
      <c r="F155" s="4" t="s">
        <v>3</v>
      </c>
      <c r="G155" s="26"/>
      <c r="H155" s="7"/>
    </row>
    <row r="156" spans="1:8" x14ac:dyDescent="0.25">
      <c r="A156" s="65"/>
      <c r="B156" s="66"/>
      <c r="C156" s="45"/>
      <c r="D156" s="48"/>
      <c r="E156" s="48"/>
      <c r="F156" s="4" t="s">
        <v>4</v>
      </c>
      <c r="G156" s="26">
        <v>3673.3</v>
      </c>
      <c r="H156" s="7"/>
    </row>
    <row r="157" spans="1:8" x14ac:dyDescent="0.25">
      <c r="A157" s="65"/>
      <c r="B157" s="66"/>
      <c r="C157" s="45"/>
      <c r="D157" s="48"/>
      <c r="E157" s="48"/>
      <c r="F157" s="27" t="s">
        <v>5</v>
      </c>
      <c r="G157" s="26">
        <v>7101.7</v>
      </c>
      <c r="H157" s="7"/>
    </row>
    <row r="158" spans="1:8" ht="51" customHeight="1" x14ac:dyDescent="0.25">
      <c r="A158" s="65"/>
      <c r="B158" s="66"/>
      <c r="C158" s="45"/>
      <c r="D158" s="48"/>
      <c r="E158" s="48"/>
      <c r="F158" s="4" t="s">
        <v>6</v>
      </c>
      <c r="G158" s="26"/>
      <c r="H158" s="7"/>
    </row>
    <row r="159" spans="1:8" ht="38.25" x14ac:dyDescent="0.25">
      <c r="A159" s="65"/>
      <c r="B159" s="66"/>
      <c r="C159" s="46"/>
      <c r="D159" s="49"/>
      <c r="E159" s="49"/>
      <c r="F159" s="4" t="s">
        <v>7</v>
      </c>
      <c r="G159" s="26"/>
      <c r="H159" s="7"/>
    </row>
    <row r="160" spans="1:8" ht="15" customHeight="1" x14ac:dyDescent="0.25">
      <c r="A160" s="47" t="s">
        <v>105</v>
      </c>
      <c r="B160" s="53" t="s">
        <v>33</v>
      </c>
      <c r="C160" s="44" t="s">
        <v>85</v>
      </c>
      <c r="D160" s="47" t="s">
        <v>97</v>
      </c>
      <c r="E160" s="47" t="s">
        <v>98</v>
      </c>
      <c r="F160" s="4" t="s">
        <v>2</v>
      </c>
      <c r="G160" s="26">
        <f>G166+G172</f>
        <v>3326.2000000000003</v>
      </c>
      <c r="H160" s="7"/>
    </row>
    <row r="161" spans="1:8" ht="25.5" x14ac:dyDescent="0.25">
      <c r="A161" s="48"/>
      <c r="B161" s="54"/>
      <c r="C161" s="45"/>
      <c r="D161" s="48"/>
      <c r="E161" s="48"/>
      <c r="F161" s="4" t="s">
        <v>3</v>
      </c>
      <c r="G161" s="26">
        <f t="shared" ref="G161:G165" si="8">G167+G173</f>
        <v>0</v>
      </c>
      <c r="H161" s="7"/>
    </row>
    <row r="162" spans="1:8" x14ac:dyDescent="0.25">
      <c r="A162" s="48"/>
      <c r="B162" s="54"/>
      <c r="C162" s="45"/>
      <c r="D162" s="48"/>
      <c r="E162" s="48"/>
      <c r="F162" s="4" t="s">
        <v>4</v>
      </c>
      <c r="G162" s="26">
        <f t="shared" si="8"/>
        <v>2664.8</v>
      </c>
      <c r="H162" s="7"/>
    </row>
    <row r="163" spans="1:8" x14ac:dyDescent="0.25">
      <c r="A163" s="48"/>
      <c r="B163" s="54"/>
      <c r="C163" s="45"/>
      <c r="D163" s="48"/>
      <c r="E163" s="48"/>
      <c r="F163" s="4" t="s">
        <v>5</v>
      </c>
      <c r="G163" s="26">
        <f t="shared" si="8"/>
        <v>661.4</v>
      </c>
      <c r="H163" s="7"/>
    </row>
    <row r="164" spans="1:8" ht="53.25" customHeight="1" x14ac:dyDescent="0.25">
      <c r="A164" s="48"/>
      <c r="B164" s="54"/>
      <c r="C164" s="45"/>
      <c r="D164" s="48"/>
      <c r="E164" s="48"/>
      <c r="F164" s="4" t="s">
        <v>6</v>
      </c>
      <c r="G164" s="26">
        <f t="shared" si="8"/>
        <v>0</v>
      </c>
      <c r="H164" s="7"/>
    </row>
    <row r="165" spans="1:8" ht="38.25" x14ac:dyDescent="0.25">
      <c r="A165" s="49"/>
      <c r="B165" s="55"/>
      <c r="C165" s="46"/>
      <c r="D165" s="49"/>
      <c r="E165" s="49"/>
      <c r="F165" s="4" t="s">
        <v>7</v>
      </c>
      <c r="G165" s="26">
        <f t="shared" si="8"/>
        <v>0</v>
      </c>
      <c r="H165" s="7"/>
    </row>
    <row r="166" spans="1:8" ht="15" customHeight="1" x14ac:dyDescent="0.25">
      <c r="A166" s="65" t="s">
        <v>106</v>
      </c>
      <c r="B166" s="66" t="s">
        <v>31</v>
      </c>
      <c r="C166" s="44" t="s">
        <v>85</v>
      </c>
      <c r="D166" s="47" t="s">
        <v>97</v>
      </c>
      <c r="E166" s="47" t="s">
        <v>98</v>
      </c>
      <c r="F166" s="4" t="s">
        <v>2</v>
      </c>
      <c r="G166" s="26">
        <f>SUM(G167:G171)</f>
        <v>661.4</v>
      </c>
      <c r="H166" s="7"/>
    </row>
    <row r="167" spans="1:8" ht="25.5" x14ac:dyDescent="0.25">
      <c r="A167" s="65"/>
      <c r="B167" s="66"/>
      <c r="C167" s="45"/>
      <c r="D167" s="48"/>
      <c r="E167" s="48"/>
      <c r="F167" s="4" t="s">
        <v>3</v>
      </c>
      <c r="G167" s="26"/>
      <c r="H167" s="7"/>
    </row>
    <row r="168" spans="1:8" x14ac:dyDescent="0.25">
      <c r="A168" s="65"/>
      <c r="B168" s="66"/>
      <c r="C168" s="45"/>
      <c r="D168" s="48"/>
      <c r="E168" s="48"/>
      <c r="F168" s="4" t="s">
        <v>4</v>
      </c>
      <c r="G168" s="26">
        <v>0</v>
      </c>
      <c r="H168" s="7"/>
    </row>
    <row r="169" spans="1:8" x14ac:dyDescent="0.25">
      <c r="A169" s="65"/>
      <c r="B169" s="66"/>
      <c r="C169" s="45"/>
      <c r="D169" s="48"/>
      <c r="E169" s="48"/>
      <c r="F169" s="27" t="s">
        <v>5</v>
      </c>
      <c r="G169" s="26">
        <v>661.4</v>
      </c>
      <c r="H169" s="7"/>
    </row>
    <row r="170" spans="1:8" ht="49.5" customHeight="1" x14ac:dyDescent="0.25">
      <c r="A170" s="65"/>
      <c r="B170" s="66"/>
      <c r="C170" s="45"/>
      <c r="D170" s="48"/>
      <c r="E170" s="48"/>
      <c r="F170" s="4" t="s">
        <v>6</v>
      </c>
      <c r="G170" s="26"/>
      <c r="H170" s="7"/>
    </row>
    <row r="171" spans="1:8" ht="38.25" x14ac:dyDescent="0.25">
      <c r="A171" s="65"/>
      <c r="B171" s="66"/>
      <c r="C171" s="46"/>
      <c r="D171" s="49"/>
      <c r="E171" s="49"/>
      <c r="F171" s="4" t="s">
        <v>7</v>
      </c>
      <c r="G171" s="26"/>
      <c r="H171" s="7"/>
    </row>
    <row r="172" spans="1:8" ht="15" customHeight="1" x14ac:dyDescent="0.25">
      <c r="A172" s="65" t="s">
        <v>107</v>
      </c>
      <c r="B172" s="53" t="s">
        <v>32</v>
      </c>
      <c r="C172" s="44" t="s">
        <v>85</v>
      </c>
      <c r="D172" s="47" t="s">
        <v>97</v>
      </c>
      <c r="E172" s="47" t="s">
        <v>98</v>
      </c>
      <c r="F172" s="4" t="s">
        <v>2</v>
      </c>
      <c r="G172" s="26">
        <f>SUM(G173:G177)</f>
        <v>2664.8</v>
      </c>
      <c r="H172" s="7"/>
    </row>
    <row r="173" spans="1:8" ht="25.5" x14ac:dyDescent="0.25">
      <c r="A173" s="65"/>
      <c r="B173" s="54"/>
      <c r="C173" s="45"/>
      <c r="D173" s="48"/>
      <c r="E173" s="48"/>
      <c r="F173" s="4" t="s">
        <v>3</v>
      </c>
      <c r="G173" s="26"/>
      <c r="H173" s="7"/>
    </row>
    <row r="174" spans="1:8" x14ac:dyDescent="0.25">
      <c r="A174" s="65"/>
      <c r="B174" s="54"/>
      <c r="C174" s="45"/>
      <c r="D174" s="48"/>
      <c r="E174" s="48"/>
      <c r="F174" s="27" t="s">
        <v>4</v>
      </c>
      <c r="G174" s="26">
        <v>2664.8</v>
      </c>
      <c r="H174" s="7"/>
    </row>
    <row r="175" spans="1:8" x14ac:dyDescent="0.25">
      <c r="A175" s="65"/>
      <c r="B175" s="54"/>
      <c r="C175" s="45"/>
      <c r="D175" s="48"/>
      <c r="E175" s="48"/>
      <c r="F175" s="27" t="s">
        <v>5</v>
      </c>
      <c r="G175" s="26"/>
      <c r="H175" s="7"/>
    </row>
    <row r="176" spans="1:8" ht="51" customHeight="1" x14ac:dyDescent="0.25">
      <c r="A176" s="65"/>
      <c r="B176" s="54"/>
      <c r="C176" s="45"/>
      <c r="D176" s="48"/>
      <c r="E176" s="48"/>
      <c r="F176" s="4" t="s">
        <v>6</v>
      </c>
      <c r="G176" s="26"/>
      <c r="H176" s="7"/>
    </row>
    <row r="177" spans="1:8" ht="38.25" x14ac:dyDescent="0.25">
      <c r="A177" s="65"/>
      <c r="B177" s="55"/>
      <c r="C177" s="46"/>
      <c r="D177" s="49"/>
      <c r="E177" s="49"/>
      <c r="F177" s="4" t="s">
        <v>7</v>
      </c>
      <c r="G177" s="26"/>
      <c r="H177" s="8"/>
    </row>
    <row r="178" spans="1:8" ht="26.25" customHeight="1" x14ac:dyDescent="0.25">
      <c r="A178" s="47" t="s">
        <v>16</v>
      </c>
      <c r="B178" s="53" t="s">
        <v>124</v>
      </c>
      <c r="C178" s="44" t="s">
        <v>85</v>
      </c>
      <c r="D178" s="47" t="s">
        <v>97</v>
      </c>
      <c r="E178" s="47" t="s">
        <v>98</v>
      </c>
      <c r="F178" s="4" t="s">
        <v>2</v>
      </c>
      <c r="G178" s="26">
        <f>G179+G180+G181</f>
        <v>3129.6000000000004</v>
      </c>
      <c r="H178" s="14" t="s">
        <v>55</v>
      </c>
    </row>
    <row r="179" spans="1:8" ht="26.25" x14ac:dyDescent="0.25">
      <c r="A179" s="48"/>
      <c r="B179" s="54"/>
      <c r="C179" s="45"/>
      <c r="D179" s="48"/>
      <c r="E179" s="48"/>
      <c r="F179" s="4" t="s">
        <v>3</v>
      </c>
      <c r="G179" s="26">
        <v>0</v>
      </c>
      <c r="H179" s="14" t="s">
        <v>56</v>
      </c>
    </row>
    <row r="180" spans="1:8" x14ac:dyDescent="0.25">
      <c r="A180" s="48"/>
      <c r="B180" s="54"/>
      <c r="C180" s="45"/>
      <c r="D180" s="48"/>
      <c r="E180" s="48"/>
      <c r="F180" s="4" t="s">
        <v>4</v>
      </c>
      <c r="G180" s="37">
        <v>2116.8000000000002</v>
      </c>
      <c r="H180" s="14"/>
    </row>
    <row r="181" spans="1:8" ht="39" x14ac:dyDescent="0.25">
      <c r="A181" s="48"/>
      <c r="B181" s="54"/>
      <c r="C181" s="45"/>
      <c r="D181" s="48"/>
      <c r="E181" s="48"/>
      <c r="F181" s="4" t="s">
        <v>5</v>
      </c>
      <c r="G181" s="37">
        <v>1012.8</v>
      </c>
      <c r="H181" s="14" t="s">
        <v>57</v>
      </c>
    </row>
    <row r="182" spans="1:8" ht="54" customHeight="1" x14ac:dyDescent="0.25">
      <c r="A182" s="48"/>
      <c r="B182" s="54"/>
      <c r="C182" s="45"/>
      <c r="D182" s="48"/>
      <c r="E182" s="48"/>
      <c r="F182" s="4" t="s">
        <v>6</v>
      </c>
      <c r="G182" s="26">
        <v>0</v>
      </c>
      <c r="H182" s="14" t="s">
        <v>58</v>
      </c>
    </row>
    <row r="183" spans="1:8" ht="38.25" x14ac:dyDescent="0.25">
      <c r="A183" s="49"/>
      <c r="B183" s="55"/>
      <c r="C183" s="46"/>
      <c r="D183" s="49"/>
      <c r="E183" s="49"/>
      <c r="F183" s="4" t="s">
        <v>7</v>
      </c>
      <c r="G183" s="26">
        <v>0</v>
      </c>
      <c r="H183" s="15" t="s">
        <v>59</v>
      </c>
    </row>
    <row r="184" spans="1:8" ht="15" customHeight="1" x14ac:dyDescent="0.25">
      <c r="A184" s="47" t="s">
        <v>17</v>
      </c>
      <c r="B184" s="53" t="s">
        <v>125</v>
      </c>
      <c r="C184" s="44" t="s">
        <v>85</v>
      </c>
      <c r="D184" s="47" t="s">
        <v>97</v>
      </c>
      <c r="E184" s="47" t="s">
        <v>98</v>
      </c>
      <c r="F184" s="4" t="s">
        <v>2</v>
      </c>
      <c r="G184" s="26">
        <f t="shared" ref="G184" si="9">G185+G186+G187</f>
        <v>0</v>
      </c>
      <c r="H184" s="13" t="s">
        <v>50</v>
      </c>
    </row>
    <row r="185" spans="1:8" ht="39" x14ac:dyDescent="0.25">
      <c r="A185" s="48"/>
      <c r="B185" s="54"/>
      <c r="C185" s="45"/>
      <c r="D185" s="48"/>
      <c r="E185" s="48"/>
      <c r="F185" s="4" t="s">
        <v>3</v>
      </c>
      <c r="G185" s="26">
        <v>0</v>
      </c>
      <c r="H185" s="14" t="s">
        <v>51</v>
      </c>
    </row>
    <row r="186" spans="1:8" ht="26.25" x14ac:dyDescent="0.25">
      <c r="A186" s="48"/>
      <c r="B186" s="54"/>
      <c r="C186" s="45"/>
      <c r="D186" s="48"/>
      <c r="E186" s="48"/>
      <c r="F186" s="4" t="s">
        <v>4</v>
      </c>
      <c r="G186" s="26">
        <v>0</v>
      </c>
      <c r="H186" s="14" t="s">
        <v>52</v>
      </c>
    </row>
    <row r="187" spans="1:8" ht="26.25" x14ac:dyDescent="0.25">
      <c r="A187" s="48"/>
      <c r="B187" s="54"/>
      <c r="C187" s="45"/>
      <c r="D187" s="48"/>
      <c r="E187" s="48"/>
      <c r="F187" s="4" t="s">
        <v>5</v>
      </c>
      <c r="G187" s="26"/>
      <c r="H187" s="14" t="s">
        <v>54</v>
      </c>
    </row>
    <row r="188" spans="1:8" ht="51.75" customHeight="1" x14ac:dyDescent="0.25">
      <c r="A188" s="48"/>
      <c r="B188" s="54"/>
      <c r="C188" s="45"/>
      <c r="D188" s="48"/>
      <c r="E188" s="48"/>
      <c r="F188" s="4" t="s">
        <v>6</v>
      </c>
      <c r="G188" s="26">
        <v>0</v>
      </c>
      <c r="H188" s="14" t="s">
        <v>53</v>
      </c>
    </row>
    <row r="189" spans="1:8" ht="40.5" customHeight="1" x14ac:dyDescent="0.25">
      <c r="A189" s="49"/>
      <c r="B189" s="55"/>
      <c r="C189" s="46"/>
      <c r="D189" s="49"/>
      <c r="E189" s="49"/>
      <c r="F189" s="4" t="s">
        <v>7</v>
      </c>
      <c r="G189" s="26">
        <v>0</v>
      </c>
      <c r="H189" s="10"/>
    </row>
    <row r="190" spans="1:8" ht="18.75" customHeight="1" x14ac:dyDescent="0.25">
      <c r="A190" s="47" t="s">
        <v>86</v>
      </c>
      <c r="B190" s="53" t="s">
        <v>126</v>
      </c>
      <c r="C190" s="44" t="s">
        <v>85</v>
      </c>
      <c r="D190" s="47" t="s">
        <v>97</v>
      </c>
      <c r="E190" s="47" t="s">
        <v>98</v>
      </c>
      <c r="F190" s="4" t="s">
        <v>2</v>
      </c>
      <c r="G190" s="26">
        <f>SUM(G191:G195)</f>
        <v>3309.2999999999997</v>
      </c>
      <c r="H190" s="9"/>
    </row>
    <row r="191" spans="1:8" ht="27.75" customHeight="1" x14ac:dyDescent="0.25">
      <c r="A191" s="48"/>
      <c r="B191" s="54"/>
      <c r="C191" s="45"/>
      <c r="D191" s="48"/>
      <c r="E191" s="48"/>
      <c r="F191" s="4" t="s">
        <v>3</v>
      </c>
      <c r="G191" s="26"/>
      <c r="H191" s="9"/>
    </row>
    <row r="192" spans="1:8" ht="16.5" customHeight="1" x14ac:dyDescent="0.25">
      <c r="A192" s="48"/>
      <c r="B192" s="54"/>
      <c r="C192" s="45"/>
      <c r="D192" s="48"/>
      <c r="E192" s="48"/>
      <c r="F192" s="4" t="s">
        <v>4</v>
      </c>
      <c r="G192" s="26">
        <v>3276.2</v>
      </c>
      <c r="H192" s="9"/>
    </row>
    <row r="193" spans="1:8" ht="17.25" customHeight="1" x14ac:dyDescent="0.25">
      <c r="A193" s="48"/>
      <c r="B193" s="54"/>
      <c r="C193" s="45"/>
      <c r="D193" s="48"/>
      <c r="E193" s="48"/>
      <c r="F193" s="4" t="s">
        <v>5</v>
      </c>
      <c r="G193" s="26">
        <v>33.1</v>
      </c>
      <c r="H193" s="9"/>
    </row>
    <row r="194" spans="1:8" ht="52.5" customHeight="1" x14ac:dyDescent="0.25">
      <c r="A194" s="48"/>
      <c r="B194" s="54"/>
      <c r="C194" s="45"/>
      <c r="D194" s="48"/>
      <c r="E194" s="48"/>
      <c r="F194" s="4" t="s">
        <v>6</v>
      </c>
      <c r="G194" s="26"/>
      <c r="H194" s="9"/>
    </row>
    <row r="195" spans="1:8" ht="40.5" customHeight="1" x14ac:dyDescent="0.25">
      <c r="A195" s="49"/>
      <c r="B195" s="55"/>
      <c r="C195" s="46"/>
      <c r="D195" s="49"/>
      <c r="E195" s="49"/>
      <c r="F195" s="4" t="s">
        <v>7</v>
      </c>
      <c r="G195" s="26"/>
      <c r="H195" s="9"/>
    </row>
    <row r="196" spans="1:8" ht="77.25" customHeight="1" x14ac:dyDescent="0.25">
      <c r="A196" s="47" t="s">
        <v>89</v>
      </c>
      <c r="B196" s="53" t="s">
        <v>127</v>
      </c>
      <c r="C196" s="44" t="s">
        <v>85</v>
      </c>
      <c r="D196" s="47" t="s">
        <v>97</v>
      </c>
      <c r="E196" s="47" t="s">
        <v>98</v>
      </c>
      <c r="F196" s="4" t="s">
        <v>2</v>
      </c>
      <c r="G196" s="26">
        <f t="shared" ref="G196" si="10">G197+G198+G199</f>
        <v>0</v>
      </c>
      <c r="H196" s="50" t="s">
        <v>87</v>
      </c>
    </row>
    <row r="197" spans="1:8" ht="25.5" x14ac:dyDescent="0.25">
      <c r="A197" s="48"/>
      <c r="B197" s="54"/>
      <c r="C197" s="45"/>
      <c r="D197" s="48"/>
      <c r="E197" s="48"/>
      <c r="F197" s="4" t="s">
        <v>3</v>
      </c>
      <c r="G197" s="26">
        <v>0</v>
      </c>
      <c r="H197" s="51"/>
    </row>
    <row r="198" spans="1:8" x14ac:dyDescent="0.25">
      <c r="A198" s="48"/>
      <c r="B198" s="54"/>
      <c r="C198" s="45"/>
      <c r="D198" s="48"/>
      <c r="E198" s="48"/>
      <c r="F198" s="4" t="s">
        <v>4</v>
      </c>
      <c r="G198" s="26"/>
      <c r="H198" s="51"/>
    </row>
    <row r="199" spans="1:8" x14ac:dyDescent="0.25">
      <c r="A199" s="48"/>
      <c r="B199" s="54"/>
      <c r="C199" s="45"/>
      <c r="D199" s="48"/>
      <c r="E199" s="48"/>
      <c r="F199" s="4" t="s">
        <v>5</v>
      </c>
      <c r="G199" s="26"/>
      <c r="H199" s="51"/>
    </row>
    <row r="200" spans="1:8" ht="63.75" x14ac:dyDescent="0.25">
      <c r="A200" s="48"/>
      <c r="B200" s="54"/>
      <c r="C200" s="45"/>
      <c r="D200" s="48"/>
      <c r="E200" s="48"/>
      <c r="F200" s="4" t="s">
        <v>6</v>
      </c>
      <c r="G200" s="26">
        <v>0</v>
      </c>
      <c r="H200" s="51"/>
    </row>
    <row r="201" spans="1:8" ht="163.5" customHeight="1" x14ac:dyDescent="0.25">
      <c r="A201" s="49"/>
      <c r="B201" s="55"/>
      <c r="C201" s="46"/>
      <c r="D201" s="49"/>
      <c r="E201" s="49"/>
      <c r="F201" s="4" t="s">
        <v>7</v>
      </c>
      <c r="G201" s="26">
        <v>0</v>
      </c>
      <c r="H201" s="52"/>
    </row>
    <row r="202" spans="1:8" ht="27.75" customHeight="1" x14ac:dyDescent="0.25">
      <c r="A202" s="38">
        <v>13</v>
      </c>
      <c r="B202" s="41" t="s">
        <v>128</v>
      </c>
      <c r="C202" s="44" t="s">
        <v>85</v>
      </c>
      <c r="D202" s="47" t="s">
        <v>97</v>
      </c>
      <c r="E202" s="47" t="s">
        <v>98</v>
      </c>
      <c r="F202" s="4" t="s">
        <v>2</v>
      </c>
      <c r="G202" s="26">
        <f>G203</f>
        <v>16889.5</v>
      </c>
      <c r="H202" s="50" t="s">
        <v>91</v>
      </c>
    </row>
    <row r="203" spans="1:8" ht="25.5" x14ac:dyDescent="0.25">
      <c r="A203" s="39"/>
      <c r="B203" s="42"/>
      <c r="C203" s="45"/>
      <c r="D203" s="48"/>
      <c r="E203" s="48"/>
      <c r="F203" s="4" t="s">
        <v>3</v>
      </c>
      <c r="G203" s="26">
        <v>16889.5</v>
      </c>
      <c r="H203" s="51"/>
    </row>
    <row r="204" spans="1:8" x14ac:dyDescent="0.25">
      <c r="A204" s="39"/>
      <c r="B204" s="42"/>
      <c r="C204" s="45"/>
      <c r="D204" s="48"/>
      <c r="E204" s="48"/>
      <c r="F204" s="4" t="s">
        <v>4</v>
      </c>
      <c r="G204" s="26"/>
      <c r="H204" s="51"/>
    </row>
    <row r="205" spans="1:8" x14ac:dyDescent="0.25">
      <c r="A205" s="39"/>
      <c r="B205" s="42"/>
      <c r="C205" s="45"/>
      <c r="D205" s="48"/>
      <c r="E205" s="48"/>
      <c r="F205" s="4" t="s">
        <v>5</v>
      </c>
      <c r="G205" s="26"/>
      <c r="H205" s="51"/>
    </row>
    <row r="206" spans="1:8" ht="54" customHeight="1" x14ac:dyDescent="0.25">
      <c r="A206" s="39"/>
      <c r="B206" s="42"/>
      <c r="C206" s="45"/>
      <c r="D206" s="48"/>
      <c r="E206" s="48"/>
      <c r="F206" s="4" t="s">
        <v>6</v>
      </c>
      <c r="G206" s="26"/>
      <c r="H206" s="51"/>
    </row>
    <row r="207" spans="1:8" ht="38.25" customHeight="1" x14ac:dyDescent="0.25">
      <c r="A207" s="39"/>
      <c r="B207" s="42"/>
      <c r="C207" s="45"/>
      <c r="D207" s="48"/>
      <c r="E207" s="48"/>
      <c r="F207" s="53" t="s">
        <v>7</v>
      </c>
      <c r="G207" s="56"/>
      <c r="H207" s="51"/>
    </row>
    <row r="208" spans="1:8" x14ac:dyDescent="0.25">
      <c r="A208" s="39"/>
      <c r="B208" s="42"/>
      <c r="C208" s="45"/>
      <c r="D208" s="48"/>
      <c r="E208" s="48"/>
      <c r="F208" s="54"/>
      <c r="G208" s="57"/>
      <c r="H208" s="51"/>
    </row>
    <row r="209" spans="1:8" ht="112.5" customHeight="1" x14ac:dyDescent="0.25">
      <c r="A209" s="40"/>
      <c r="B209" s="43"/>
      <c r="C209" s="46"/>
      <c r="D209" s="49"/>
      <c r="E209" s="49"/>
      <c r="F209" s="55"/>
      <c r="G209" s="58"/>
      <c r="H209" s="52"/>
    </row>
    <row r="210" spans="1:8" ht="30.75" customHeight="1" x14ac:dyDescent="0.25">
      <c r="A210" s="38">
        <v>14</v>
      </c>
      <c r="B210" s="41" t="s">
        <v>129</v>
      </c>
      <c r="C210" s="44" t="s">
        <v>85</v>
      </c>
      <c r="D210" s="47" t="s">
        <v>108</v>
      </c>
      <c r="E210" s="47" t="s">
        <v>109</v>
      </c>
      <c r="F210" s="4" t="s">
        <v>2</v>
      </c>
      <c r="G210" s="26">
        <f>G212</f>
        <v>10535</v>
      </c>
      <c r="H210" s="59" t="s">
        <v>112</v>
      </c>
    </row>
    <row r="211" spans="1:8" ht="46.5" customHeight="1" x14ac:dyDescent="0.25">
      <c r="A211" s="39"/>
      <c r="B211" s="42"/>
      <c r="C211" s="45"/>
      <c r="D211" s="48"/>
      <c r="E211" s="48"/>
      <c r="F211" s="4" t="s">
        <v>3</v>
      </c>
      <c r="G211" s="26"/>
      <c r="H211" s="60"/>
    </row>
    <row r="212" spans="1:8" ht="36.75" customHeight="1" x14ac:dyDescent="0.25">
      <c r="A212" s="39"/>
      <c r="B212" s="42"/>
      <c r="C212" s="45"/>
      <c r="D212" s="48"/>
      <c r="E212" s="48"/>
      <c r="F212" s="4" t="s">
        <v>4</v>
      </c>
      <c r="G212" s="26">
        <v>10535</v>
      </c>
      <c r="H212" s="60"/>
    </row>
    <row r="213" spans="1:8" ht="45" customHeight="1" x14ac:dyDescent="0.25">
      <c r="A213" s="39"/>
      <c r="B213" s="42"/>
      <c r="C213" s="45"/>
      <c r="D213" s="48"/>
      <c r="E213" s="48"/>
      <c r="F213" s="4" t="s">
        <v>5</v>
      </c>
      <c r="G213" s="26"/>
      <c r="H213" s="60"/>
    </row>
    <row r="214" spans="1:8" ht="76.5" customHeight="1" x14ac:dyDescent="0.25">
      <c r="A214" s="39"/>
      <c r="B214" s="42"/>
      <c r="C214" s="45"/>
      <c r="D214" s="48"/>
      <c r="E214" s="48"/>
      <c r="F214" s="4" t="s">
        <v>6</v>
      </c>
      <c r="G214" s="26"/>
      <c r="H214" s="60"/>
    </row>
    <row r="215" spans="1:8" x14ac:dyDescent="0.25">
      <c r="A215" s="39"/>
      <c r="B215" s="42"/>
      <c r="C215" s="45"/>
      <c r="D215" s="48"/>
      <c r="E215" s="48"/>
      <c r="F215" s="53" t="s">
        <v>7</v>
      </c>
      <c r="G215" s="56"/>
      <c r="H215" s="60"/>
    </row>
    <row r="216" spans="1:8" x14ac:dyDescent="0.25">
      <c r="A216" s="39"/>
      <c r="B216" s="42"/>
      <c r="C216" s="45"/>
      <c r="D216" s="48"/>
      <c r="E216" s="48"/>
      <c r="F216" s="54"/>
      <c r="G216" s="57"/>
      <c r="H216" s="60"/>
    </row>
    <row r="217" spans="1:8" ht="58.5" customHeight="1" x14ac:dyDescent="0.25">
      <c r="A217" s="40"/>
      <c r="B217" s="43"/>
      <c r="C217" s="46"/>
      <c r="D217" s="49"/>
      <c r="E217" s="49"/>
      <c r="F217" s="55"/>
      <c r="G217" s="58"/>
      <c r="H217" s="61"/>
    </row>
    <row r="218" spans="1:8" ht="35.25" customHeight="1" x14ac:dyDescent="0.25">
      <c r="A218" s="38">
        <v>15</v>
      </c>
      <c r="B218" s="41" t="s">
        <v>130</v>
      </c>
      <c r="C218" s="44" t="s">
        <v>85</v>
      </c>
      <c r="D218" s="47" t="s">
        <v>110</v>
      </c>
      <c r="E218" s="47" t="s">
        <v>111</v>
      </c>
      <c r="F218" s="4" t="s">
        <v>2</v>
      </c>
      <c r="G218" s="26">
        <f>G220</f>
        <v>15.1</v>
      </c>
      <c r="H218" s="50" t="s">
        <v>113</v>
      </c>
    </row>
    <row r="219" spans="1:8" ht="46.5" customHeight="1" x14ac:dyDescent="0.25">
      <c r="A219" s="39"/>
      <c r="B219" s="42"/>
      <c r="C219" s="45"/>
      <c r="D219" s="48"/>
      <c r="E219" s="48"/>
      <c r="F219" s="4" t="s">
        <v>3</v>
      </c>
      <c r="G219" s="26"/>
      <c r="H219" s="51"/>
    </row>
    <row r="220" spans="1:8" ht="42.75" customHeight="1" x14ac:dyDescent="0.25">
      <c r="A220" s="39"/>
      <c r="B220" s="42"/>
      <c r="C220" s="45"/>
      <c r="D220" s="48"/>
      <c r="E220" s="48"/>
      <c r="F220" s="4" t="s">
        <v>4</v>
      </c>
      <c r="G220" s="26">
        <v>15.1</v>
      </c>
      <c r="H220" s="51"/>
    </row>
    <row r="221" spans="1:8" ht="51.75" customHeight="1" x14ac:dyDescent="0.25">
      <c r="A221" s="39"/>
      <c r="B221" s="42"/>
      <c r="C221" s="45"/>
      <c r="D221" s="48"/>
      <c r="E221" s="48"/>
      <c r="F221" s="4" t="s">
        <v>5</v>
      </c>
      <c r="G221" s="26"/>
      <c r="H221" s="51"/>
    </row>
    <row r="222" spans="1:8" ht="63.75" x14ac:dyDescent="0.25">
      <c r="A222" s="39"/>
      <c r="B222" s="42"/>
      <c r="C222" s="45"/>
      <c r="D222" s="48"/>
      <c r="E222" s="48"/>
      <c r="F222" s="4" t="s">
        <v>6</v>
      </c>
      <c r="G222" s="26"/>
      <c r="H222" s="51"/>
    </row>
    <row r="223" spans="1:8" x14ac:dyDescent="0.25">
      <c r="A223" s="39"/>
      <c r="B223" s="42"/>
      <c r="C223" s="45"/>
      <c r="D223" s="48"/>
      <c r="E223" s="48"/>
      <c r="F223" s="53" t="s">
        <v>7</v>
      </c>
      <c r="G223" s="56"/>
      <c r="H223" s="51"/>
    </row>
    <row r="224" spans="1:8" x14ac:dyDescent="0.25">
      <c r="A224" s="39"/>
      <c r="B224" s="42"/>
      <c r="C224" s="45"/>
      <c r="D224" s="48"/>
      <c r="E224" s="48"/>
      <c r="F224" s="54"/>
      <c r="G224" s="57"/>
      <c r="H224" s="51"/>
    </row>
    <row r="225" spans="1:8" ht="72" customHeight="1" x14ac:dyDescent="0.25">
      <c r="A225" s="40"/>
      <c r="B225" s="43"/>
      <c r="C225" s="46"/>
      <c r="D225" s="49"/>
      <c r="E225" s="49"/>
      <c r="F225" s="55"/>
      <c r="G225" s="58"/>
      <c r="H225" s="52"/>
    </row>
    <row r="226" spans="1:8" x14ac:dyDescent="0.25">
      <c r="A226" s="38">
        <v>16</v>
      </c>
      <c r="B226" s="41" t="s">
        <v>131</v>
      </c>
      <c r="C226" s="44" t="s">
        <v>85</v>
      </c>
      <c r="D226" s="47" t="s">
        <v>97</v>
      </c>
      <c r="E226" s="47" t="s">
        <v>98</v>
      </c>
      <c r="F226" s="4" t="s">
        <v>2</v>
      </c>
      <c r="G226" s="26">
        <f>G229</f>
        <v>2378</v>
      </c>
      <c r="H226" s="59" t="s">
        <v>114</v>
      </c>
    </row>
    <row r="227" spans="1:8" ht="25.5" x14ac:dyDescent="0.25">
      <c r="A227" s="39"/>
      <c r="B227" s="42"/>
      <c r="C227" s="45"/>
      <c r="D227" s="48"/>
      <c r="E227" s="48"/>
      <c r="F227" s="4" t="s">
        <v>3</v>
      </c>
      <c r="G227" s="26"/>
      <c r="H227" s="60"/>
    </row>
    <row r="228" spans="1:8" x14ac:dyDescent="0.25">
      <c r="A228" s="39"/>
      <c r="B228" s="42"/>
      <c r="C228" s="45"/>
      <c r="D228" s="48"/>
      <c r="E228" s="48"/>
      <c r="F228" s="4" t="s">
        <v>4</v>
      </c>
      <c r="G228" s="26"/>
      <c r="H228" s="60"/>
    </row>
    <row r="229" spans="1:8" x14ac:dyDescent="0.25">
      <c r="A229" s="39"/>
      <c r="B229" s="42"/>
      <c r="C229" s="45"/>
      <c r="D229" s="48"/>
      <c r="E229" s="48"/>
      <c r="F229" s="4" t="s">
        <v>5</v>
      </c>
      <c r="G229" s="26">
        <v>2378</v>
      </c>
      <c r="H229" s="60"/>
    </row>
    <row r="230" spans="1:8" ht="63.75" x14ac:dyDescent="0.25">
      <c r="A230" s="39"/>
      <c r="B230" s="42"/>
      <c r="C230" s="45"/>
      <c r="D230" s="48"/>
      <c r="E230" s="48"/>
      <c r="F230" s="4" t="s">
        <v>6</v>
      </c>
      <c r="G230" s="26"/>
      <c r="H230" s="60"/>
    </row>
    <row r="231" spans="1:8" x14ac:dyDescent="0.25">
      <c r="A231" s="39"/>
      <c r="B231" s="42"/>
      <c r="C231" s="45"/>
      <c r="D231" s="48"/>
      <c r="E231" s="48"/>
      <c r="F231" s="53" t="s">
        <v>7</v>
      </c>
      <c r="G231" s="56"/>
      <c r="H231" s="60"/>
    </row>
    <row r="232" spans="1:8" x14ac:dyDescent="0.25">
      <c r="A232" s="39"/>
      <c r="B232" s="42"/>
      <c r="C232" s="45"/>
      <c r="D232" s="48"/>
      <c r="E232" s="48"/>
      <c r="F232" s="54"/>
      <c r="G232" s="57"/>
      <c r="H232" s="60"/>
    </row>
    <row r="233" spans="1:8" x14ac:dyDescent="0.25">
      <c r="A233" s="40"/>
      <c r="B233" s="43"/>
      <c r="C233" s="46"/>
      <c r="D233" s="49"/>
      <c r="E233" s="49"/>
      <c r="F233" s="55"/>
      <c r="G233" s="58"/>
      <c r="H233" s="61"/>
    </row>
    <row r="234" spans="1:8" x14ac:dyDescent="0.25">
      <c r="F234" s="33"/>
    </row>
  </sheetData>
  <mergeCells count="200">
    <mergeCell ref="A226:A233"/>
    <mergeCell ref="B226:B233"/>
    <mergeCell ref="C226:C233"/>
    <mergeCell ref="D226:D233"/>
    <mergeCell ref="E226:E233"/>
    <mergeCell ref="H226:H233"/>
    <mergeCell ref="F231:F233"/>
    <mergeCell ref="G231:G233"/>
    <mergeCell ref="A10:H10"/>
    <mergeCell ref="A11:H11"/>
    <mergeCell ref="A12:H12"/>
    <mergeCell ref="A14:A15"/>
    <mergeCell ref="B14:B15"/>
    <mergeCell ref="C14:C15"/>
    <mergeCell ref="D14:E14"/>
    <mergeCell ref="F14:F15"/>
    <mergeCell ref="G14:G15"/>
    <mergeCell ref="H14:H15"/>
    <mergeCell ref="A16:A21"/>
    <mergeCell ref="B16:B21"/>
    <mergeCell ref="C16:C21"/>
    <mergeCell ref="D16:D21"/>
    <mergeCell ref="E16:E21"/>
    <mergeCell ref="A22:A27"/>
    <mergeCell ref="B22:B27"/>
    <mergeCell ref="C22:C27"/>
    <mergeCell ref="D22:D27"/>
    <mergeCell ref="E22:E27"/>
    <mergeCell ref="A28:A33"/>
    <mergeCell ref="B28:B33"/>
    <mergeCell ref="C28:C33"/>
    <mergeCell ref="D28:D33"/>
    <mergeCell ref="E28:E33"/>
    <mergeCell ref="A34:A39"/>
    <mergeCell ref="B34:B39"/>
    <mergeCell ref="C34:C39"/>
    <mergeCell ref="D34:D39"/>
    <mergeCell ref="E34:E39"/>
    <mergeCell ref="A52:A57"/>
    <mergeCell ref="B52:B57"/>
    <mergeCell ref="C52:C57"/>
    <mergeCell ref="D52:D57"/>
    <mergeCell ref="E52:E57"/>
    <mergeCell ref="H52:H57"/>
    <mergeCell ref="A40:A45"/>
    <mergeCell ref="B40:B45"/>
    <mergeCell ref="C40:C45"/>
    <mergeCell ref="D40:D45"/>
    <mergeCell ref="E40:E45"/>
    <mergeCell ref="A46:A51"/>
    <mergeCell ref="B46:B51"/>
    <mergeCell ref="C46:C51"/>
    <mergeCell ref="D46:D51"/>
    <mergeCell ref="E46:E51"/>
    <mergeCell ref="A58:A63"/>
    <mergeCell ref="B58:B63"/>
    <mergeCell ref="C58:C63"/>
    <mergeCell ref="D58:D63"/>
    <mergeCell ref="E58:E63"/>
    <mergeCell ref="A64:A69"/>
    <mergeCell ref="B64:B69"/>
    <mergeCell ref="C64:C69"/>
    <mergeCell ref="D64:D69"/>
    <mergeCell ref="E64:E69"/>
    <mergeCell ref="A70:A75"/>
    <mergeCell ref="B70:B75"/>
    <mergeCell ref="C70:C75"/>
    <mergeCell ref="D70:D75"/>
    <mergeCell ref="E70:E75"/>
    <mergeCell ref="A76:A81"/>
    <mergeCell ref="B76:B81"/>
    <mergeCell ref="C76:C81"/>
    <mergeCell ref="D76:D81"/>
    <mergeCell ref="E76:E81"/>
    <mergeCell ref="A82:A87"/>
    <mergeCell ref="B82:B87"/>
    <mergeCell ref="C82:C87"/>
    <mergeCell ref="D82:D87"/>
    <mergeCell ref="E82:E87"/>
    <mergeCell ref="A88:A93"/>
    <mergeCell ref="B88:B93"/>
    <mergeCell ref="C88:C93"/>
    <mergeCell ref="D88:D93"/>
    <mergeCell ref="E88:E93"/>
    <mergeCell ref="A94:A99"/>
    <mergeCell ref="B94:B99"/>
    <mergeCell ref="C94:C99"/>
    <mergeCell ref="D94:D99"/>
    <mergeCell ref="E94:E99"/>
    <mergeCell ref="B100:B105"/>
    <mergeCell ref="C100:C105"/>
    <mergeCell ref="D100:D105"/>
    <mergeCell ref="E100:E105"/>
    <mergeCell ref="A100:A105"/>
    <mergeCell ref="A112:A117"/>
    <mergeCell ref="B112:B117"/>
    <mergeCell ref="C112:C117"/>
    <mergeCell ref="D112:D117"/>
    <mergeCell ref="E112:E117"/>
    <mergeCell ref="A118:A123"/>
    <mergeCell ref="B118:B123"/>
    <mergeCell ref="C118:C123"/>
    <mergeCell ref="D118:D123"/>
    <mergeCell ref="E118:E123"/>
    <mergeCell ref="A124:A129"/>
    <mergeCell ref="B124:B129"/>
    <mergeCell ref="C124:C129"/>
    <mergeCell ref="D124:D129"/>
    <mergeCell ref="E124:E129"/>
    <mergeCell ref="A130:A135"/>
    <mergeCell ref="B130:B135"/>
    <mergeCell ref="C130:C135"/>
    <mergeCell ref="D130:D135"/>
    <mergeCell ref="E130:E135"/>
    <mergeCell ref="A136:A141"/>
    <mergeCell ref="B136:B141"/>
    <mergeCell ref="C136:C141"/>
    <mergeCell ref="D136:D141"/>
    <mergeCell ref="E136:E141"/>
    <mergeCell ref="A142:A147"/>
    <mergeCell ref="B142:B147"/>
    <mergeCell ref="C142:C147"/>
    <mergeCell ref="D142:D147"/>
    <mergeCell ref="E142:E147"/>
    <mergeCell ref="A148:A153"/>
    <mergeCell ref="B148:B153"/>
    <mergeCell ref="C148:C153"/>
    <mergeCell ref="D148:D153"/>
    <mergeCell ref="E148:E153"/>
    <mergeCell ref="A154:A159"/>
    <mergeCell ref="B154:B159"/>
    <mergeCell ref="C154:C159"/>
    <mergeCell ref="D154:D159"/>
    <mergeCell ref="E154:E159"/>
    <mergeCell ref="C172:C177"/>
    <mergeCell ref="D172:D177"/>
    <mergeCell ref="E172:E177"/>
    <mergeCell ref="A178:A183"/>
    <mergeCell ref="B178:B183"/>
    <mergeCell ref="C178:C183"/>
    <mergeCell ref="D178:D183"/>
    <mergeCell ref="E178:E183"/>
    <mergeCell ref="A160:A165"/>
    <mergeCell ref="B160:B165"/>
    <mergeCell ref="C160:C165"/>
    <mergeCell ref="D160:D165"/>
    <mergeCell ref="E160:E165"/>
    <mergeCell ref="A166:A171"/>
    <mergeCell ref="B166:B171"/>
    <mergeCell ref="C166:C171"/>
    <mergeCell ref="D166:D171"/>
    <mergeCell ref="E166:E171"/>
    <mergeCell ref="G207:G209"/>
    <mergeCell ref="H202:H209"/>
    <mergeCell ref="B106:B111"/>
    <mergeCell ref="D106:D111"/>
    <mergeCell ref="E106:E111"/>
    <mergeCell ref="C106:C111"/>
    <mergeCell ref="H196:H201"/>
    <mergeCell ref="A184:A189"/>
    <mergeCell ref="B184:B189"/>
    <mergeCell ref="C184:C189"/>
    <mergeCell ref="D184:D189"/>
    <mergeCell ref="E184:E189"/>
    <mergeCell ref="A196:A201"/>
    <mergeCell ref="B196:B201"/>
    <mergeCell ref="C196:C201"/>
    <mergeCell ref="D196:D201"/>
    <mergeCell ref="E196:E201"/>
    <mergeCell ref="A190:A195"/>
    <mergeCell ref="B190:B195"/>
    <mergeCell ref="C190:C195"/>
    <mergeCell ref="D190:D195"/>
    <mergeCell ref="E190:E195"/>
    <mergeCell ref="A172:A177"/>
    <mergeCell ref="B172:B177"/>
    <mergeCell ref="A218:A225"/>
    <mergeCell ref="B218:B225"/>
    <mergeCell ref="C218:C225"/>
    <mergeCell ref="D218:D225"/>
    <mergeCell ref="E218:E225"/>
    <mergeCell ref="H218:H225"/>
    <mergeCell ref="F223:F225"/>
    <mergeCell ref="G223:G225"/>
    <mergeCell ref="A106:A111"/>
    <mergeCell ref="A210:A217"/>
    <mergeCell ref="B210:B217"/>
    <mergeCell ref="C210:C217"/>
    <mergeCell ref="D210:D217"/>
    <mergeCell ref="E210:E217"/>
    <mergeCell ref="H210:H217"/>
    <mergeCell ref="F215:F217"/>
    <mergeCell ref="G215:G217"/>
    <mergeCell ref="H106:H111"/>
    <mergeCell ref="B202:B209"/>
    <mergeCell ref="C202:C209"/>
    <mergeCell ref="D202:D209"/>
    <mergeCell ref="E202:E209"/>
    <mergeCell ref="A202:A209"/>
    <mergeCell ref="F207:F209"/>
  </mergeCells>
  <pageMargins left="0.31496062992125984" right="0.31496062992125984" top="0.55118110236220474" bottom="0.55118110236220474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ZAMBOSS</cp:lastModifiedBy>
  <cp:lastPrinted>2020-05-22T11:07:33Z</cp:lastPrinted>
  <dcterms:created xsi:type="dcterms:W3CDTF">2014-01-17T10:26:05Z</dcterms:created>
  <dcterms:modified xsi:type="dcterms:W3CDTF">2020-11-06T13:57:40Z</dcterms:modified>
</cp:coreProperties>
</file>