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50" windowWidth="11357" windowHeight="8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<sst xmlns="http://schemas.openxmlformats.org/spreadsheetml/2006/main" count="298" uniqueCount="81">
  <si>
    <t>№   п/п</t>
  </si>
  <si>
    <t xml:space="preserve">Статус </t>
  </si>
  <si>
    <t xml:space="preserve">Наименование муниципальной программы, мероприятия  </t>
  </si>
  <si>
    <t>Программа</t>
  </si>
  <si>
    <t>"Развитие культуры Омутнинского района Кировской области"</t>
  </si>
  <si>
    <t>всего</t>
  </si>
  <si>
    <t>1.1</t>
  </si>
  <si>
    <t>Мероприятие</t>
  </si>
  <si>
    <t>1.2</t>
  </si>
  <si>
    <t>1.3</t>
  </si>
  <si>
    <t>1.4</t>
  </si>
  <si>
    <t>к муниципальной программе "Развитие культуры</t>
  </si>
  <si>
    <t>Омутнинского райна Кировской области"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</si>
  <si>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</si>
  <si>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</si>
  <si>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</si>
  <si>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</si>
  <si>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Фонд оплаты труда</t>
  </si>
  <si>
    <t>1.1.1</t>
  </si>
  <si>
    <t>1.1.2</t>
  </si>
  <si>
    <t>Содержание учреждения</t>
  </si>
  <si>
    <t>"Организация библиотечного обслуживания населения"</t>
  </si>
  <si>
    <t>1.2.1</t>
  </si>
  <si>
    <t>1.2.2</t>
  </si>
  <si>
    <t>1.2.3</t>
  </si>
  <si>
    <t>Укрепление материально-технической базы</t>
  </si>
  <si>
    <t>1.2.5</t>
  </si>
  <si>
    <t>Подписка на периодические издания</t>
  </si>
  <si>
    <t>1.3.1</t>
  </si>
  <si>
    <t>1.3.2</t>
  </si>
  <si>
    <t>1.3.3</t>
  </si>
  <si>
    <t>1.3.4</t>
  </si>
  <si>
    <t>Организация культурно-массовых мероприятий</t>
  </si>
  <si>
    <t>Капитальный ремонт учреждений культуры</t>
  </si>
  <si>
    <t>1.3.6</t>
  </si>
  <si>
    <t>1.4.1</t>
  </si>
  <si>
    <t>1.4.2</t>
  </si>
  <si>
    <t>1.4.3</t>
  </si>
  <si>
    <t>1.4.5</t>
  </si>
  <si>
    <t>1.5</t>
  </si>
  <si>
    <t>Песковский Дом культуры</t>
  </si>
  <si>
    <t>Капитальный ремонт библиотек</t>
  </si>
  <si>
    <t xml:space="preserve">Ресурсное обеспечение реализации муниципальной </t>
  </si>
  <si>
    <t>программы за счет всех источников финансирования</t>
  </si>
  <si>
    <t xml:space="preserve">Источники финансирования </t>
  </si>
  <si>
    <t>Итого</t>
  </si>
  <si>
    <t>Вятский Дом культуры</t>
  </si>
  <si>
    <t>"Формирование эффективной системы управления учреждениями культуры"</t>
  </si>
  <si>
    <t>Субсидия местному бюджету на поддержку отрасли культуры</t>
  </si>
  <si>
    <t>на 2021-2025 гг.</t>
  </si>
  <si>
    <t>2021 год</t>
  </si>
  <si>
    <t>2022 год</t>
  </si>
  <si>
    <t>2023 год</t>
  </si>
  <si>
    <t>2024 год</t>
  </si>
  <si>
    <t>2025 год</t>
  </si>
  <si>
    <t>Расходы (прогноз, факт), (тыс.руб.)</t>
  </si>
  <si>
    <t>1.2.4</t>
  </si>
  <si>
    <t>1.3.5</t>
  </si>
  <si>
    <t>1.4.4</t>
  </si>
  <si>
    <t>Капитальный ремонт, реконструкция МБУ ДО ДШИ г. Омутнинск</t>
  </si>
  <si>
    <t>1.2.6</t>
  </si>
  <si>
    <t>Комплектование библиотечного фонда</t>
  </si>
  <si>
    <t>Субсидия на поддержку отрасли культуры (для детских школ искусств)</t>
  </si>
  <si>
    <t>Приложение № 5</t>
  </si>
  <si>
    <t>Предоставление субсидии из бюджета муниципального образования Омутнинский муниципальный район Кировской области Омутнинской районной организации Кировской областной организации Всероссийской общественной организации ветеранов (пенсионеров) войны, труда, Вооруженных Сил и правоохранительных органов</t>
  </si>
  <si>
    <t>Предоставление субсидии из бюджета муниципального образования Омутнинский муниципальный район Кировской области Омутнинской районной организации Кировской областной организации общероссийской общественной организации «Всероссийское общество инвалидов» (ВОИ)</t>
  </si>
  <si>
    <t>1.5.1</t>
  </si>
  <si>
    <t>1.5.2</t>
  </si>
  <si>
    <t>1.5.3</t>
  </si>
  <si>
    <t>государственные внебюджетные фонды РФ</t>
  </si>
  <si>
    <t>"Организация досуга, развитие и поддержка самодеятельного народного творчества"</t>
  </si>
  <si>
    <t>"Развитие системы дополнительного образования детей в сфере культуры"</t>
  </si>
  <si>
    <t>"Поддержка социально ориентированных некоммерческих организаций и добровольческих (волонтерских) объединений в сфере культуры"</t>
  </si>
  <si>
    <t>Развитие и поддержка добровольческих (волонтерских) объединений в сфере культуры</t>
  </si>
  <si>
    <t>1.2.7</t>
  </si>
  <si>
    <t>Субсидия местному бюджету на поддержку отрасли культуры (государственная поддержка лучших сельских учреждений культуры)</t>
  </si>
  <si>
    <t>Субсидия местному бюджету на поддержку отрасли культуры (государственная поддержка лучших работников сельских  учреждений культуры)</t>
  </si>
  <si>
    <t>Субсидия местному бюджету на поддержку отрасли культуры (создание виртуальных концертных залов в городах Российской Федерации)</t>
  </si>
  <si>
    <t>(в редакции от                                        №                )</t>
  </si>
  <si>
    <t>Приложение №2</t>
  </si>
  <si>
    <t>КСЦ пгт.Восточный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</si>
</sst>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0000000000"/>
    <numFmt numFmtId="175" formatCode="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180" fontId="1" fillId="32" borderId="10" xfId="0" applyNumberFormat="1" applyFont="1" applyFill="1" applyBorder="1" applyAlignment="1">
      <alignment vertical="top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180" fontId="2" fillId="32" borderId="10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left" vertical="top"/>
    </xf>
    <xf numFmtId="49" fontId="0" fillId="32" borderId="10" xfId="0" applyNumberFormat="1" applyFill="1" applyBorder="1" applyAlignment="1">
      <alignment horizontal="left" vertical="top"/>
    </xf>
    <xf numFmtId="0" fontId="0" fillId="32" borderId="10" xfId="0" applyFill="1" applyBorder="1" applyAlignment="1">
      <alignment horizontal="left" vertical="top"/>
    </xf>
    <xf numFmtId="49" fontId="0" fillId="32" borderId="10" xfId="0" applyNumberForma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left" vertical="top"/>
    </xf>
    <xf numFmtId="0" fontId="0" fillId="32" borderId="11" xfId="0" applyFill="1" applyBorder="1" applyAlignment="1">
      <alignment/>
    </xf>
    <xf numFmtId="49" fontId="45" fillId="32" borderId="10" xfId="0" applyNumberFormat="1" applyFont="1" applyFill="1" applyBorder="1" applyAlignment="1">
      <alignment vertical="top" wrapText="1"/>
    </xf>
    <xf numFmtId="180" fontId="1" fillId="32" borderId="12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6.625" style="0" customWidth="1"/>
    <col min="2" max="2" width="13.625" style="0" customWidth="1"/>
    <col min="3" max="3" width="51.50390625" style="9" customWidth="1"/>
    <col min="4" max="4" width="16.50390625" style="4" customWidth="1"/>
    <col min="5" max="5" width="12.875" style="9" customWidth="1"/>
    <col min="6" max="6" width="12.50390625" style="9" customWidth="1"/>
    <col min="7" max="7" width="12.375" style="9" customWidth="1"/>
    <col min="8" max="8" width="12.125" style="9" customWidth="1"/>
    <col min="9" max="9" width="12.50390625" style="9" customWidth="1"/>
    <col min="10" max="10" width="13.50390625" style="5" customWidth="1"/>
  </cols>
  <sheetData>
    <row r="1" ht="12.75">
      <c r="G1" s="9" t="s">
        <v>79</v>
      </c>
    </row>
    <row r="2" ht="9.75" customHeight="1"/>
    <row r="3" spans="2:10" ht="13.5" customHeight="1">
      <c r="B3" s="1"/>
      <c r="C3" s="8"/>
      <c r="D3" s="3"/>
      <c r="E3" s="8"/>
      <c r="F3" s="8"/>
      <c r="G3" s="1" t="s">
        <v>63</v>
      </c>
      <c r="H3" s="1"/>
      <c r="I3" s="1"/>
      <c r="J3" s="17"/>
    </row>
    <row r="4" spans="2:10" ht="12">
      <c r="B4" s="1"/>
      <c r="C4" s="8"/>
      <c r="D4" s="3"/>
      <c r="E4" s="8"/>
      <c r="F4" s="8"/>
      <c r="G4" s="1" t="s">
        <v>11</v>
      </c>
      <c r="H4" s="1"/>
      <c r="I4" s="1"/>
      <c r="J4" s="17"/>
    </row>
    <row r="5" spans="2:10" ht="12">
      <c r="B5" s="1"/>
      <c r="C5" s="8"/>
      <c r="D5" s="3"/>
      <c r="E5" s="8"/>
      <c r="F5" s="8"/>
      <c r="G5" s="1" t="s">
        <v>12</v>
      </c>
      <c r="H5" s="1"/>
      <c r="I5" s="1"/>
      <c r="J5" s="17"/>
    </row>
    <row r="6" spans="2:10" ht="12">
      <c r="B6" s="1"/>
      <c r="C6" s="8"/>
      <c r="D6" s="3"/>
      <c r="E6" s="8"/>
      <c r="F6" s="8"/>
      <c r="G6" s="1" t="s">
        <v>49</v>
      </c>
      <c r="H6" s="1"/>
      <c r="I6" s="1"/>
      <c r="J6" s="17"/>
    </row>
    <row r="7" spans="2:10" ht="12">
      <c r="B7" s="1"/>
      <c r="C7" s="8"/>
      <c r="D7" s="3"/>
      <c r="E7" s="8"/>
      <c r="F7" s="8"/>
      <c r="G7" s="1" t="s">
        <v>78</v>
      </c>
      <c r="H7" s="28"/>
      <c r="I7" s="28"/>
      <c r="J7" s="1"/>
    </row>
    <row r="8" spans="2:10" ht="12">
      <c r="B8" s="1"/>
      <c r="C8" s="8"/>
      <c r="D8" s="3"/>
      <c r="E8" s="8"/>
      <c r="F8" s="8"/>
      <c r="G8" s="1"/>
      <c r="H8" s="1"/>
      <c r="I8" s="1"/>
      <c r="J8" s="17"/>
    </row>
    <row r="9" spans="1:10" ht="15">
      <c r="A9" s="31" t="s">
        <v>42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">
      <c r="A10" s="31" t="s">
        <v>43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2:10" ht="4.5" customHeight="1">
      <c r="B11" s="1"/>
      <c r="C11" s="8"/>
      <c r="D11" s="3"/>
      <c r="E11" s="8"/>
      <c r="F11" s="8"/>
      <c r="G11" s="8"/>
      <c r="H11" s="8"/>
      <c r="I11" s="8"/>
      <c r="J11" s="17"/>
    </row>
    <row r="12" spans="1:10" s="5" customFormat="1" ht="23.25" customHeight="1">
      <c r="A12" s="34" t="s">
        <v>0</v>
      </c>
      <c r="B12" s="33" t="s">
        <v>1</v>
      </c>
      <c r="C12" s="35" t="s">
        <v>2</v>
      </c>
      <c r="D12" s="33" t="s">
        <v>44</v>
      </c>
      <c r="E12" s="29" t="s">
        <v>55</v>
      </c>
      <c r="F12" s="29"/>
      <c r="G12" s="29"/>
      <c r="H12" s="29"/>
      <c r="I12" s="29"/>
      <c r="J12" s="30"/>
    </row>
    <row r="13" spans="1:10" s="14" customFormat="1" ht="21" customHeight="1">
      <c r="A13" s="36"/>
      <c r="B13" s="36"/>
      <c r="C13" s="36"/>
      <c r="D13" s="34"/>
      <c r="E13" s="15" t="s">
        <v>50</v>
      </c>
      <c r="F13" s="16" t="s">
        <v>51</v>
      </c>
      <c r="G13" s="15" t="s">
        <v>52</v>
      </c>
      <c r="H13" s="15" t="s">
        <v>53</v>
      </c>
      <c r="I13" s="15" t="s">
        <v>54</v>
      </c>
      <c r="J13" s="15" t="s">
        <v>45</v>
      </c>
    </row>
    <row r="14" spans="1:10" s="5" customFormat="1" ht="27.75" customHeight="1">
      <c r="A14" s="18">
        <v>1</v>
      </c>
      <c r="B14" s="6" t="s">
        <v>3</v>
      </c>
      <c r="C14" s="11" t="s">
        <v>4</v>
      </c>
      <c r="D14" s="11" t="s">
        <v>5</v>
      </c>
      <c r="E14" s="13">
        <f aca="true" t="shared" si="0" ref="E14:J14">E15+E16+E17+E19</f>
        <v>110131.65299999999</v>
      </c>
      <c r="F14" s="13">
        <f t="shared" si="0"/>
        <v>88124.2</v>
      </c>
      <c r="G14" s="13">
        <f t="shared" si="0"/>
        <v>86558.9</v>
      </c>
      <c r="H14" s="13">
        <f t="shared" si="0"/>
        <v>86558.9</v>
      </c>
      <c r="I14" s="13">
        <f t="shared" si="0"/>
        <v>86558.9</v>
      </c>
      <c r="J14" s="13">
        <f t="shared" si="0"/>
        <v>457932.553</v>
      </c>
    </row>
    <row r="15" spans="1:10" ht="25.5" customHeight="1">
      <c r="A15" s="19"/>
      <c r="B15" s="2"/>
      <c r="C15" s="12"/>
      <c r="D15" s="10" t="s">
        <v>13</v>
      </c>
      <c r="E15" s="7">
        <f aca="true" t="shared" si="1" ref="E15:I19">E21+E39+E105+E165+E201</f>
        <v>149.994</v>
      </c>
      <c r="F15" s="7">
        <f t="shared" si="1"/>
        <v>300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13">
        <f aca="true" t="shared" si="2" ref="J15:J83">E15+F15+G15+H15+I15</f>
        <v>449.994</v>
      </c>
    </row>
    <row r="16" spans="1:10" ht="24" customHeight="1">
      <c r="A16" s="19"/>
      <c r="B16" s="2"/>
      <c r="C16" s="12"/>
      <c r="D16" s="10" t="s">
        <v>14</v>
      </c>
      <c r="E16" s="7">
        <f t="shared" si="1"/>
        <v>1099.896</v>
      </c>
      <c r="F16" s="7">
        <f t="shared" si="1"/>
        <v>1228.9</v>
      </c>
      <c r="G16" s="7">
        <f t="shared" si="1"/>
        <v>1265.6</v>
      </c>
      <c r="H16" s="7">
        <f t="shared" si="1"/>
        <v>1265.6</v>
      </c>
      <c r="I16" s="7">
        <f t="shared" si="1"/>
        <v>1265.6</v>
      </c>
      <c r="J16" s="13">
        <f t="shared" si="2"/>
        <v>6125.596</v>
      </c>
    </row>
    <row r="17" spans="1:10" ht="21.75" customHeight="1">
      <c r="A17" s="19"/>
      <c r="B17" s="2"/>
      <c r="C17" s="12"/>
      <c r="D17" s="10" t="s">
        <v>15</v>
      </c>
      <c r="E17" s="7">
        <f t="shared" si="1"/>
        <v>98541.37899999999</v>
      </c>
      <c r="F17" s="7">
        <f t="shared" si="1"/>
        <v>76955.8</v>
      </c>
      <c r="G17" s="7">
        <f t="shared" si="1"/>
        <v>75653.79999999999</v>
      </c>
      <c r="H17" s="7">
        <f t="shared" si="1"/>
        <v>75653.79999999999</v>
      </c>
      <c r="I17" s="7">
        <f t="shared" si="1"/>
        <v>75653.79999999999</v>
      </c>
      <c r="J17" s="13">
        <f t="shared" si="2"/>
        <v>402458.57899999997</v>
      </c>
    </row>
    <row r="18" spans="1:10" ht="38.25" customHeight="1">
      <c r="A18" s="19"/>
      <c r="B18" s="2"/>
      <c r="C18" s="12"/>
      <c r="D18" s="10" t="s">
        <v>69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13">
        <f t="shared" si="2"/>
        <v>0</v>
      </c>
    </row>
    <row r="19" spans="1:10" ht="36.75" customHeight="1">
      <c r="A19" s="19"/>
      <c r="B19" s="2"/>
      <c r="C19" s="12"/>
      <c r="D19" s="10" t="s">
        <v>16</v>
      </c>
      <c r="E19" s="7">
        <f t="shared" si="1"/>
        <v>10340.384</v>
      </c>
      <c r="F19" s="7">
        <f t="shared" si="1"/>
        <v>9639.5</v>
      </c>
      <c r="G19" s="7">
        <f t="shared" si="1"/>
        <v>9639.5</v>
      </c>
      <c r="H19" s="7">
        <f t="shared" si="1"/>
        <v>9639.5</v>
      </c>
      <c r="I19" s="7">
        <f t="shared" si="1"/>
        <v>9639.5</v>
      </c>
      <c r="J19" s="13">
        <f t="shared" si="2"/>
        <v>48898.384</v>
      </c>
    </row>
    <row r="20" spans="1:10" s="5" customFormat="1" ht="29.25" customHeight="1">
      <c r="A20" s="20" t="s">
        <v>6</v>
      </c>
      <c r="B20" s="11" t="s">
        <v>7</v>
      </c>
      <c r="C20" s="11" t="s">
        <v>47</v>
      </c>
      <c r="D20" s="11" t="s">
        <v>5</v>
      </c>
      <c r="E20" s="13">
        <f aca="true" t="shared" si="3" ref="E20:J20">E21+E22+E23+E25</f>
        <v>17355.27</v>
      </c>
      <c r="F20" s="13">
        <f t="shared" si="3"/>
        <v>12391.5</v>
      </c>
      <c r="G20" s="13">
        <f t="shared" si="3"/>
        <v>12112.1</v>
      </c>
      <c r="H20" s="13">
        <f t="shared" si="3"/>
        <v>12112.1</v>
      </c>
      <c r="I20" s="13">
        <f t="shared" si="3"/>
        <v>12112.1</v>
      </c>
      <c r="J20" s="13">
        <f t="shared" si="3"/>
        <v>66083.07</v>
      </c>
    </row>
    <row r="21" spans="1:10" ht="27" customHeight="1">
      <c r="A21" s="21"/>
      <c r="B21" s="12"/>
      <c r="C21" s="10"/>
      <c r="D21" s="10" t="s">
        <v>13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3">
        <f t="shared" si="2"/>
        <v>0</v>
      </c>
    </row>
    <row r="22" spans="1:10" ht="24.75" customHeight="1">
      <c r="A22" s="21"/>
      <c r="B22" s="12"/>
      <c r="C22" s="10"/>
      <c r="D22" s="10" t="s">
        <v>14</v>
      </c>
      <c r="E22" s="7">
        <f aca="true" t="shared" si="4" ref="E22:I23">E28+E34</f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13">
        <f t="shared" si="2"/>
        <v>0</v>
      </c>
    </row>
    <row r="23" spans="1:10" ht="24.75" customHeight="1">
      <c r="A23" s="21"/>
      <c r="B23" s="12"/>
      <c r="C23" s="10"/>
      <c r="D23" s="10" t="s">
        <v>15</v>
      </c>
      <c r="E23" s="7">
        <f t="shared" si="4"/>
        <v>17355.27</v>
      </c>
      <c r="F23" s="7">
        <f t="shared" si="4"/>
        <v>12391.5</v>
      </c>
      <c r="G23" s="7">
        <f>G29+G35</f>
        <v>12112.1</v>
      </c>
      <c r="H23" s="7">
        <f t="shared" si="4"/>
        <v>12112.1</v>
      </c>
      <c r="I23" s="7">
        <f t="shared" si="4"/>
        <v>12112.1</v>
      </c>
      <c r="J23" s="13">
        <f t="shared" si="2"/>
        <v>66083.07</v>
      </c>
    </row>
    <row r="24" spans="1:10" ht="36.75" customHeight="1">
      <c r="A24" s="21"/>
      <c r="B24" s="12"/>
      <c r="C24" s="10"/>
      <c r="D24" s="10" t="s">
        <v>69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3">
        <f t="shared" si="2"/>
        <v>0</v>
      </c>
    </row>
    <row r="25" spans="1:10" ht="38.25" customHeight="1">
      <c r="A25" s="22"/>
      <c r="B25" s="12"/>
      <c r="C25" s="12"/>
      <c r="D25" s="10" t="s">
        <v>16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3">
        <f t="shared" si="2"/>
        <v>0</v>
      </c>
    </row>
    <row r="26" spans="1:10" ht="22.5" customHeight="1">
      <c r="A26" s="21" t="s">
        <v>18</v>
      </c>
      <c r="B26" s="12"/>
      <c r="C26" s="10" t="s">
        <v>17</v>
      </c>
      <c r="D26" s="10" t="s">
        <v>5</v>
      </c>
      <c r="E26" s="7">
        <f aca="true" t="shared" si="5" ref="E26:J26">E27+E28+E29+E31</f>
        <v>16442.8</v>
      </c>
      <c r="F26" s="7">
        <f t="shared" si="5"/>
        <v>12182.5</v>
      </c>
      <c r="G26" s="7">
        <f t="shared" si="5"/>
        <v>11902.6</v>
      </c>
      <c r="H26" s="7">
        <f t="shared" si="5"/>
        <v>11902.6</v>
      </c>
      <c r="I26" s="7">
        <f t="shared" si="5"/>
        <v>11902.6</v>
      </c>
      <c r="J26" s="13">
        <f t="shared" si="5"/>
        <v>64333.1</v>
      </c>
    </row>
    <row r="27" spans="1:10" ht="27" customHeight="1">
      <c r="A27" s="21"/>
      <c r="B27" s="12"/>
      <c r="C27" s="10"/>
      <c r="D27" s="10" t="s">
        <v>13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3">
        <f t="shared" si="2"/>
        <v>0</v>
      </c>
    </row>
    <row r="28" spans="1:10" ht="23.25" customHeight="1">
      <c r="A28" s="21"/>
      <c r="B28" s="12"/>
      <c r="C28" s="10"/>
      <c r="D28" s="10" t="s">
        <v>14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3">
        <f t="shared" si="2"/>
        <v>0</v>
      </c>
    </row>
    <row r="29" spans="1:10" ht="24.75" customHeight="1">
      <c r="A29" s="21"/>
      <c r="B29" s="12"/>
      <c r="C29" s="10"/>
      <c r="D29" s="10" t="s">
        <v>15</v>
      </c>
      <c r="E29" s="7">
        <v>16442.8</v>
      </c>
      <c r="F29" s="7">
        <v>12182.5</v>
      </c>
      <c r="G29" s="7">
        <v>11902.6</v>
      </c>
      <c r="H29" s="7">
        <v>11902.6</v>
      </c>
      <c r="I29" s="7">
        <v>11902.6</v>
      </c>
      <c r="J29" s="13">
        <f t="shared" si="2"/>
        <v>64333.1</v>
      </c>
    </row>
    <row r="30" spans="1:10" ht="37.5" customHeight="1">
      <c r="A30" s="21"/>
      <c r="B30" s="12"/>
      <c r="C30" s="10"/>
      <c r="D30" s="10" t="s">
        <v>69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3">
        <f t="shared" si="2"/>
        <v>0</v>
      </c>
    </row>
    <row r="31" spans="1:10" ht="38.25" customHeight="1">
      <c r="A31" s="22"/>
      <c r="B31" s="12"/>
      <c r="C31" s="12"/>
      <c r="D31" s="10" t="s">
        <v>16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3">
        <f t="shared" si="2"/>
        <v>0</v>
      </c>
    </row>
    <row r="32" spans="1:10" ht="24" customHeight="1">
      <c r="A32" s="21" t="s">
        <v>19</v>
      </c>
      <c r="B32" s="12"/>
      <c r="C32" s="10" t="s">
        <v>20</v>
      </c>
      <c r="D32" s="10" t="s">
        <v>5</v>
      </c>
      <c r="E32" s="7">
        <f aca="true" t="shared" si="6" ref="E32:J32">E33+E34+E35+E37</f>
        <v>912.47</v>
      </c>
      <c r="F32" s="7">
        <f t="shared" si="6"/>
        <v>209</v>
      </c>
      <c r="G32" s="7">
        <f t="shared" si="6"/>
        <v>209.5</v>
      </c>
      <c r="H32" s="7">
        <f t="shared" si="6"/>
        <v>209.5</v>
      </c>
      <c r="I32" s="7">
        <f t="shared" si="6"/>
        <v>209.5</v>
      </c>
      <c r="J32" s="13">
        <f t="shared" si="6"/>
        <v>1749.97</v>
      </c>
    </row>
    <row r="33" spans="1:10" ht="28.5" customHeight="1">
      <c r="A33" s="22"/>
      <c r="B33" s="12"/>
      <c r="C33" s="12"/>
      <c r="D33" s="10" t="s">
        <v>13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3">
        <f t="shared" si="2"/>
        <v>0</v>
      </c>
    </row>
    <row r="34" spans="1:10" ht="24" customHeight="1">
      <c r="A34" s="22"/>
      <c r="B34" s="12"/>
      <c r="C34" s="12"/>
      <c r="D34" s="10" t="s">
        <v>14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3">
        <f t="shared" si="2"/>
        <v>0</v>
      </c>
    </row>
    <row r="35" spans="1:10" ht="23.25" customHeight="1">
      <c r="A35" s="22"/>
      <c r="B35" s="12"/>
      <c r="C35" s="12"/>
      <c r="D35" s="10" t="s">
        <v>15</v>
      </c>
      <c r="E35" s="7">
        <v>912.47</v>
      </c>
      <c r="F35" s="7">
        <v>209</v>
      </c>
      <c r="G35" s="7">
        <v>209.5</v>
      </c>
      <c r="H35" s="7">
        <v>209.5</v>
      </c>
      <c r="I35" s="7">
        <v>209.5</v>
      </c>
      <c r="J35" s="13">
        <f t="shared" si="2"/>
        <v>1749.97</v>
      </c>
    </row>
    <row r="36" spans="1:10" ht="38.25" customHeight="1">
      <c r="A36" s="22"/>
      <c r="B36" s="12"/>
      <c r="C36" s="12"/>
      <c r="D36" s="10" t="s">
        <v>69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3">
        <f t="shared" si="2"/>
        <v>0</v>
      </c>
    </row>
    <row r="37" spans="1:10" ht="38.25" customHeight="1">
      <c r="A37" s="22"/>
      <c r="B37" s="12"/>
      <c r="C37" s="12"/>
      <c r="D37" s="10" t="s">
        <v>16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3">
        <f t="shared" si="2"/>
        <v>0</v>
      </c>
    </row>
    <row r="38" spans="1:10" s="5" customFormat="1" ht="27" customHeight="1">
      <c r="A38" s="20" t="s">
        <v>8</v>
      </c>
      <c r="B38" s="11" t="s">
        <v>7</v>
      </c>
      <c r="C38" s="11" t="s">
        <v>21</v>
      </c>
      <c r="D38" s="11" t="s">
        <v>5</v>
      </c>
      <c r="E38" s="13">
        <f>E39+E40+E41+E43</f>
        <v>18400.683999999997</v>
      </c>
      <c r="F38" s="13">
        <f>F39+F40+F41+F43</f>
        <v>14340.5</v>
      </c>
      <c r="G38" s="13">
        <f>G39+G40+G41+G43</f>
        <v>13807.6</v>
      </c>
      <c r="H38" s="13">
        <f>H39+H40+H41+H43</f>
        <v>13807.6</v>
      </c>
      <c r="I38" s="13">
        <f>I39+I40+I41+I43</f>
        <v>13807.6</v>
      </c>
      <c r="J38" s="13">
        <f t="shared" si="2"/>
        <v>74163.984</v>
      </c>
    </row>
    <row r="39" spans="1:10" ht="25.5" customHeight="1">
      <c r="A39" s="22"/>
      <c r="B39" s="12"/>
      <c r="C39" s="12"/>
      <c r="D39" s="10" t="s">
        <v>13</v>
      </c>
      <c r="E39" s="7">
        <f aca="true" t="shared" si="7" ref="E39:I41">E45+E51+E57+E63+E69+E75+E81</f>
        <v>149.994</v>
      </c>
      <c r="F39" s="7">
        <f t="shared" si="7"/>
        <v>300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13">
        <f t="shared" si="2"/>
        <v>449.994</v>
      </c>
    </row>
    <row r="40" spans="1:10" ht="23.25" customHeight="1">
      <c r="A40" s="22"/>
      <c r="B40" s="12"/>
      <c r="C40" s="12"/>
      <c r="D40" s="10" t="s">
        <v>14</v>
      </c>
      <c r="E40" s="7">
        <f t="shared" si="7"/>
        <v>125.196</v>
      </c>
      <c r="F40" s="7">
        <f t="shared" si="7"/>
        <v>128.1</v>
      </c>
      <c r="G40" s="7">
        <f t="shared" si="7"/>
        <v>128.1</v>
      </c>
      <c r="H40" s="7">
        <f t="shared" si="7"/>
        <v>128.1</v>
      </c>
      <c r="I40" s="7">
        <f t="shared" si="7"/>
        <v>128.1</v>
      </c>
      <c r="J40" s="13">
        <f t="shared" si="2"/>
        <v>637.596</v>
      </c>
    </row>
    <row r="41" spans="1:10" ht="25.5" customHeight="1">
      <c r="A41" s="22"/>
      <c r="B41" s="12"/>
      <c r="C41" s="12"/>
      <c r="D41" s="10" t="s">
        <v>15</v>
      </c>
      <c r="E41" s="7">
        <f t="shared" si="7"/>
        <v>17360.994</v>
      </c>
      <c r="F41" s="7">
        <f t="shared" si="7"/>
        <v>13252.9</v>
      </c>
      <c r="G41" s="7">
        <f t="shared" si="7"/>
        <v>13020</v>
      </c>
      <c r="H41" s="7">
        <f t="shared" si="7"/>
        <v>13020</v>
      </c>
      <c r="I41" s="7">
        <f t="shared" si="7"/>
        <v>13020</v>
      </c>
      <c r="J41" s="13">
        <f t="shared" si="2"/>
        <v>69673.894</v>
      </c>
    </row>
    <row r="42" spans="1:10" ht="38.25" customHeight="1">
      <c r="A42" s="22"/>
      <c r="B42" s="12"/>
      <c r="C42" s="12"/>
      <c r="D42" s="10" t="s">
        <v>69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13">
        <f t="shared" si="2"/>
        <v>0</v>
      </c>
    </row>
    <row r="43" spans="1:10" ht="38.25" customHeight="1">
      <c r="A43" s="22"/>
      <c r="B43" s="12"/>
      <c r="C43" s="12"/>
      <c r="D43" s="10" t="s">
        <v>16</v>
      </c>
      <c r="E43" s="7">
        <f>E49+E55+E61+E67+E73+E79+E85</f>
        <v>764.5</v>
      </c>
      <c r="F43" s="7">
        <f>F49+F55+F61+F67+F73+F79+F85</f>
        <v>659.5</v>
      </c>
      <c r="G43" s="7">
        <f>G49+G55+G61+G67+G73+G79+G85</f>
        <v>659.5</v>
      </c>
      <c r="H43" s="7">
        <f>H49+H55+H61+H67+H73+H79+H85</f>
        <v>659.5</v>
      </c>
      <c r="I43" s="7">
        <f>I49+I55+I61+I67+I73+I79+I85</f>
        <v>659.5</v>
      </c>
      <c r="J43" s="13">
        <f t="shared" si="2"/>
        <v>3402.5</v>
      </c>
    </row>
    <row r="44" spans="1:10" ht="22.5" customHeight="1">
      <c r="A44" s="21" t="s">
        <v>22</v>
      </c>
      <c r="B44" s="12"/>
      <c r="C44" s="10" t="s">
        <v>17</v>
      </c>
      <c r="D44" s="10" t="s">
        <v>5</v>
      </c>
      <c r="E44" s="7">
        <f>E45+E46+E47+E49</f>
        <v>14883.5</v>
      </c>
      <c r="F44" s="7">
        <f>F45+F46+F47+F49</f>
        <v>11061.9</v>
      </c>
      <c r="G44" s="7">
        <f>G45+G46+G47+G49</f>
        <v>10820.1</v>
      </c>
      <c r="H44" s="7">
        <f>H45+H46+H47+H49</f>
        <v>10820.1</v>
      </c>
      <c r="I44" s="7">
        <f>I45+I46+I47+I49</f>
        <v>10820.1</v>
      </c>
      <c r="J44" s="13">
        <f t="shared" si="2"/>
        <v>58405.7</v>
      </c>
    </row>
    <row r="45" spans="1:10" ht="27" customHeight="1">
      <c r="A45" s="22"/>
      <c r="B45" s="12"/>
      <c r="C45" s="12"/>
      <c r="D45" s="10" t="s">
        <v>13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13">
        <f t="shared" si="2"/>
        <v>0</v>
      </c>
    </row>
    <row r="46" spans="1:10" ht="23.25" customHeight="1">
      <c r="A46" s="22"/>
      <c r="B46" s="12"/>
      <c r="C46" s="12"/>
      <c r="D46" s="10" t="s">
        <v>14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3">
        <f t="shared" si="2"/>
        <v>0</v>
      </c>
    </row>
    <row r="47" spans="1:10" ht="24" customHeight="1">
      <c r="A47" s="22"/>
      <c r="B47" s="12"/>
      <c r="C47" s="12"/>
      <c r="D47" s="10" t="s">
        <v>15</v>
      </c>
      <c r="E47" s="7">
        <v>14883.5</v>
      </c>
      <c r="F47" s="7">
        <v>11061.9</v>
      </c>
      <c r="G47" s="7">
        <v>10820.1</v>
      </c>
      <c r="H47" s="7">
        <v>10820.1</v>
      </c>
      <c r="I47" s="7">
        <v>10820.1</v>
      </c>
      <c r="J47" s="13">
        <f t="shared" si="2"/>
        <v>58405.7</v>
      </c>
    </row>
    <row r="48" spans="1:10" ht="39.75" customHeight="1">
      <c r="A48" s="22"/>
      <c r="B48" s="12"/>
      <c r="C48" s="12"/>
      <c r="D48" s="10" t="s">
        <v>69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3">
        <f t="shared" si="2"/>
        <v>0</v>
      </c>
    </row>
    <row r="49" spans="1:10" ht="38.25" customHeight="1">
      <c r="A49" s="22"/>
      <c r="B49" s="12"/>
      <c r="C49" s="12"/>
      <c r="D49" s="10" t="s">
        <v>16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3">
        <f t="shared" si="2"/>
        <v>0</v>
      </c>
    </row>
    <row r="50" spans="1:10" ht="24" customHeight="1">
      <c r="A50" s="21" t="s">
        <v>23</v>
      </c>
      <c r="B50" s="12"/>
      <c r="C50" s="10" t="s">
        <v>20</v>
      </c>
      <c r="D50" s="10" t="s">
        <v>5</v>
      </c>
      <c r="E50" s="7">
        <f>E51+E52+E53+E55</f>
        <v>3047.9</v>
      </c>
      <c r="F50" s="7">
        <f>F51+F52+F53+F55</f>
        <v>2745.8</v>
      </c>
      <c r="G50" s="7">
        <f>G51+G52+G53+G55</f>
        <v>2754.7</v>
      </c>
      <c r="H50" s="7">
        <f>H51+H52+H53+H55</f>
        <v>2754.7</v>
      </c>
      <c r="I50" s="7">
        <f>I51+I52+I53+I55</f>
        <v>2754.7</v>
      </c>
      <c r="J50" s="13">
        <f t="shared" si="2"/>
        <v>14057.800000000003</v>
      </c>
    </row>
    <row r="51" spans="1:10" ht="26.25" customHeight="1">
      <c r="A51" s="22"/>
      <c r="B51" s="12"/>
      <c r="C51" s="12"/>
      <c r="D51" s="10" t="s">
        <v>13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13">
        <f t="shared" si="2"/>
        <v>0</v>
      </c>
    </row>
    <row r="52" spans="1:10" ht="25.5" customHeight="1">
      <c r="A52" s="22"/>
      <c r="B52" s="12"/>
      <c r="C52" s="12"/>
      <c r="D52" s="10" t="s">
        <v>14</v>
      </c>
      <c r="E52" s="7">
        <v>117.3</v>
      </c>
      <c r="F52" s="7">
        <v>128.1</v>
      </c>
      <c r="G52" s="7">
        <v>128.1</v>
      </c>
      <c r="H52" s="7">
        <v>128.1</v>
      </c>
      <c r="I52" s="7">
        <v>128.1</v>
      </c>
      <c r="J52" s="13">
        <f t="shared" si="2"/>
        <v>629.7</v>
      </c>
    </row>
    <row r="53" spans="1:10" ht="24.75" customHeight="1">
      <c r="A53" s="22"/>
      <c r="B53" s="12"/>
      <c r="C53" s="12"/>
      <c r="D53" s="10" t="s">
        <v>15</v>
      </c>
      <c r="E53" s="7">
        <v>2248.1</v>
      </c>
      <c r="F53" s="7">
        <v>1963.2</v>
      </c>
      <c r="G53" s="7">
        <v>1972.1</v>
      </c>
      <c r="H53" s="7">
        <v>1972.1</v>
      </c>
      <c r="I53" s="7">
        <v>1972.1</v>
      </c>
      <c r="J53" s="13">
        <f t="shared" si="2"/>
        <v>10127.6</v>
      </c>
    </row>
    <row r="54" spans="1:10" ht="38.25" customHeight="1">
      <c r="A54" s="22"/>
      <c r="B54" s="12"/>
      <c r="C54" s="12"/>
      <c r="D54" s="10" t="s">
        <v>69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3">
        <f t="shared" si="2"/>
        <v>0</v>
      </c>
    </row>
    <row r="55" spans="1:10" ht="38.25" customHeight="1">
      <c r="A55" s="22"/>
      <c r="B55" s="12"/>
      <c r="C55" s="12"/>
      <c r="D55" s="10" t="s">
        <v>16</v>
      </c>
      <c r="E55" s="7">
        <v>682.5</v>
      </c>
      <c r="F55" s="7">
        <v>654.5</v>
      </c>
      <c r="G55" s="7">
        <v>654.5</v>
      </c>
      <c r="H55" s="7">
        <v>654.5</v>
      </c>
      <c r="I55" s="7">
        <v>654.5</v>
      </c>
      <c r="J55" s="13">
        <f t="shared" si="2"/>
        <v>3300.5</v>
      </c>
    </row>
    <row r="56" spans="1:10" ht="27.75" customHeight="1">
      <c r="A56" s="21" t="s">
        <v>24</v>
      </c>
      <c r="B56" s="12"/>
      <c r="C56" s="10" t="s">
        <v>25</v>
      </c>
      <c r="D56" s="10" t="s">
        <v>5</v>
      </c>
      <c r="E56" s="7">
        <f>E57+E58+E59+E61</f>
        <v>82</v>
      </c>
      <c r="F56" s="7">
        <f>F57+F58+F59+F61</f>
        <v>5</v>
      </c>
      <c r="G56" s="7">
        <f>G57+G58+G59+G61</f>
        <v>5</v>
      </c>
      <c r="H56" s="7">
        <f>H57+H58+H59+H61</f>
        <v>5</v>
      </c>
      <c r="I56" s="7">
        <f>I57+I58+I59+I61</f>
        <v>5</v>
      </c>
      <c r="J56" s="13">
        <f t="shared" si="2"/>
        <v>102</v>
      </c>
    </row>
    <row r="57" spans="1:10" ht="28.5" customHeight="1">
      <c r="A57" s="22"/>
      <c r="B57" s="12"/>
      <c r="C57" s="12"/>
      <c r="D57" s="10" t="s">
        <v>13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3">
        <f t="shared" si="2"/>
        <v>0</v>
      </c>
    </row>
    <row r="58" spans="1:10" ht="24.75" customHeight="1">
      <c r="A58" s="22"/>
      <c r="B58" s="12"/>
      <c r="C58" s="12"/>
      <c r="D58" s="10" t="s">
        <v>14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3">
        <f t="shared" si="2"/>
        <v>0</v>
      </c>
    </row>
    <row r="59" spans="1:10" ht="23.25" customHeight="1">
      <c r="A59" s="22"/>
      <c r="B59" s="12"/>
      <c r="C59" s="12"/>
      <c r="D59" s="10" t="s">
        <v>15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3">
        <f t="shared" si="2"/>
        <v>0</v>
      </c>
    </row>
    <row r="60" spans="1:10" ht="38.25" customHeight="1">
      <c r="A60" s="22"/>
      <c r="B60" s="12"/>
      <c r="C60" s="12"/>
      <c r="D60" s="10" t="s">
        <v>69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13">
        <f t="shared" si="2"/>
        <v>0</v>
      </c>
    </row>
    <row r="61" spans="1:10" ht="36.75" customHeight="1">
      <c r="A61" s="22"/>
      <c r="B61" s="12"/>
      <c r="C61" s="12"/>
      <c r="D61" s="10" t="s">
        <v>16</v>
      </c>
      <c r="E61" s="7">
        <v>82</v>
      </c>
      <c r="F61" s="7">
        <v>5</v>
      </c>
      <c r="G61" s="7">
        <v>5</v>
      </c>
      <c r="H61" s="7">
        <v>5</v>
      </c>
      <c r="I61" s="7">
        <v>5</v>
      </c>
      <c r="J61" s="13">
        <f t="shared" si="2"/>
        <v>102</v>
      </c>
    </row>
    <row r="62" spans="1:10" ht="24" customHeight="1">
      <c r="A62" s="21" t="s">
        <v>56</v>
      </c>
      <c r="B62" s="12"/>
      <c r="C62" s="10" t="s">
        <v>61</v>
      </c>
      <c r="D62" s="10" t="s">
        <v>5</v>
      </c>
      <c r="E62" s="7">
        <f>E63+E64+E65+E67</f>
        <v>0</v>
      </c>
      <c r="F62" s="7">
        <f>F63+F64+F65+F67</f>
        <v>0</v>
      </c>
      <c r="G62" s="7">
        <f>G63+G64+G65+G67</f>
        <v>0</v>
      </c>
      <c r="H62" s="7">
        <f>H63+H64+H65+H67</f>
        <v>0</v>
      </c>
      <c r="I62" s="7">
        <f>I63+I64+I65+I67</f>
        <v>0</v>
      </c>
      <c r="J62" s="13">
        <f aca="true" t="shared" si="8" ref="J62:J67">E62+F62+G62+H62+I62</f>
        <v>0</v>
      </c>
    </row>
    <row r="63" spans="1:10" ht="27" customHeight="1">
      <c r="A63" s="21"/>
      <c r="B63" s="12"/>
      <c r="C63" s="10"/>
      <c r="D63" s="10" t="s">
        <v>13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13">
        <f t="shared" si="8"/>
        <v>0</v>
      </c>
    </row>
    <row r="64" spans="1:10" ht="24" customHeight="1">
      <c r="A64" s="21"/>
      <c r="B64" s="12"/>
      <c r="C64" s="10"/>
      <c r="D64" s="10" t="s">
        <v>14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13">
        <f t="shared" si="8"/>
        <v>0</v>
      </c>
    </row>
    <row r="65" spans="1:10" ht="23.25" customHeight="1">
      <c r="A65" s="21"/>
      <c r="B65" s="12"/>
      <c r="C65" s="10"/>
      <c r="D65" s="10" t="s">
        <v>15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13">
        <f t="shared" si="8"/>
        <v>0</v>
      </c>
    </row>
    <row r="66" spans="1:10" ht="37.5" customHeight="1">
      <c r="A66" s="21"/>
      <c r="B66" s="12"/>
      <c r="C66" s="10"/>
      <c r="D66" s="10" t="s">
        <v>69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13">
        <f t="shared" si="8"/>
        <v>0</v>
      </c>
    </row>
    <row r="67" spans="1:10" ht="36.75" customHeight="1">
      <c r="A67" s="21"/>
      <c r="B67" s="12"/>
      <c r="C67" s="10"/>
      <c r="D67" s="10" t="s">
        <v>16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13">
        <f t="shared" si="8"/>
        <v>0</v>
      </c>
    </row>
    <row r="68" spans="1:10" ht="21" customHeight="1">
      <c r="A68" s="21" t="s">
        <v>26</v>
      </c>
      <c r="B68" s="12"/>
      <c r="C68" s="10" t="s">
        <v>27</v>
      </c>
      <c r="D68" s="10" t="s">
        <v>5</v>
      </c>
      <c r="E68" s="7">
        <f>E69+E70+E71+E73</f>
        <v>227.8</v>
      </c>
      <c r="F68" s="7">
        <f>F69+F70+F71+F73</f>
        <v>227.8</v>
      </c>
      <c r="G68" s="7">
        <f>G69+G70+G71+G73</f>
        <v>227.8</v>
      </c>
      <c r="H68" s="7">
        <f>H69+H70+H71+H73</f>
        <v>227.8</v>
      </c>
      <c r="I68" s="7">
        <f>I69+I70+I71+I73</f>
        <v>227.8</v>
      </c>
      <c r="J68" s="13">
        <f t="shared" si="2"/>
        <v>1139</v>
      </c>
    </row>
    <row r="69" spans="1:10" ht="28.5" customHeight="1">
      <c r="A69" s="21"/>
      <c r="B69" s="12"/>
      <c r="C69" s="10"/>
      <c r="D69" s="10" t="s">
        <v>13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13">
        <f t="shared" si="2"/>
        <v>0</v>
      </c>
    </row>
    <row r="70" spans="1:10" ht="25.5" customHeight="1">
      <c r="A70" s="21"/>
      <c r="B70" s="12"/>
      <c r="C70" s="10"/>
      <c r="D70" s="10" t="s">
        <v>14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13">
        <f t="shared" si="2"/>
        <v>0</v>
      </c>
    </row>
    <row r="71" spans="1:10" ht="23.25" customHeight="1">
      <c r="A71" s="21"/>
      <c r="B71" s="12"/>
      <c r="C71" s="10"/>
      <c r="D71" s="10" t="s">
        <v>15</v>
      </c>
      <c r="E71" s="7">
        <v>227.8</v>
      </c>
      <c r="F71" s="7">
        <v>227.8</v>
      </c>
      <c r="G71" s="7">
        <v>227.8</v>
      </c>
      <c r="H71" s="7">
        <v>227.8</v>
      </c>
      <c r="I71" s="7">
        <v>227.8</v>
      </c>
      <c r="J71" s="13">
        <f t="shared" si="2"/>
        <v>1139</v>
      </c>
    </row>
    <row r="72" spans="1:10" ht="38.25" customHeight="1">
      <c r="A72" s="21"/>
      <c r="B72" s="12"/>
      <c r="C72" s="10"/>
      <c r="D72" s="10" t="s">
        <v>69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13">
        <f t="shared" si="2"/>
        <v>0</v>
      </c>
    </row>
    <row r="73" spans="1:10" ht="39.75" customHeight="1">
      <c r="A73" s="21"/>
      <c r="B73" s="12"/>
      <c r="C73" s="10"/>
      <c r="D73" s="10" t="s">
        <v>16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13">
        <f t="shared" si="2"/>
        <v>0</v>
      </c>
    </row>
    <row r="74" spans="1:10" ht="22.5" customHeight="1">
      <c r="A74" s="21" t="s">
        <v>60</v>
      </c>
      <c r="B74" s="12"/>
      <c r="C74" s="10" t="s">
        <v>41</v>
      </c>
      <c r="D74" s="10" t="s">
        <v>5</v>
      </c>
      <c r="E74" s="7">
        <f>E75+E76+E77+E79</f>
        <v>0</v>
      </c>
      <c r="F74" s="7">
        <f>F75+F76+F77+F79</f>
        <v>0</v>
      </c>
      <c r="G74" s="7">
        <f>G75+G76+G77+G79</f>
        <v>0</v>
      </c>
      <c r="H74" s="7">
        <f>H75+H76+H77+H79</f>
        <v>0</v>
      </c>
      <c r="I74" s="7">
        <f>I75+I76+I77+I79</f>
        <v>0</v>
      </c>
      <c r="J74" s="13">
        <f aca="true" t="shared" si="9" ref="J74:J79">E74+F74+G74+H74+I74</f>
        <v>0</v>
      </c>
    </row>
    <row r="75" spans="1:10" ht="25.5" customHeight="1">
      <c r="A75" s="21"/>
      <c r="B75" s="12"/>
      <c r="C75" s="10"/>
      <c r="D75" s="10" t="s">
        <v>13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13">
        <f t="shared" si="9"/>
        <v>0</v>
      </c>
    </row>
    <row r="76" spans="1:10" ht="22.5" customHeight="1">
      <c r="A76" s="21"/>
      <c r="B76" s="12"/>
      <c r="C76" s="10"/>
      <c r="D76" s="10" t="s">
        <v>14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13">
        <f t="shared" si="9"/>
        <v>0</v>
      </c>
    </row>
    <row r="77" spans="1:10" ht="24" customHeight="1">
      <c r="A77" s="21"/>
      <c r="B77" s="12"/>
      <c r="C77" s="10"/>
      <c r="D77" s="10" t="s">
        <v>15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13">
        <f t="shared" si="9"/>
        <v>0</v>
      </c>
    </row>
    <row r="78" spans="1:10" ht="37.5" customHeight="1">
      <c r="A78" s="21"/>
      <c r="B78" s="12"/>
      <c r="C78" s="10"/>
      <c r="D78" s="10" t="s">
        <v>69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13">
        <f t="shared" si="9"/>
        <v>0</v>
      </c>
    </row>
    <row r="79" spans="1:10" ht="38.25" customHeight="1">
      <c r="A79" s="21"/>
      <c r="B79" s="12"/>
      <c r="C79" s="10"/>
      <c r="D79" s="10" t="s">
        <v>16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13">
        <f t="shared" si="9"/>
        <v>0</v>
      </c>
    </row>
    <row r="80" spans="1:10" ht="28.5" customHeight="1">
      <c r="A80" s="21" t="s">
        <v>74</v>
      </c>
      <c r="B80" s="12"/>
      <c r="C80" s="10" t="s">
        <v>48</v>
      </c>
      <c r="D80" s="10" t="s">
        <v>5</v>
      </c>
      <c r="E80" s="7">
        <f>E81+E82+E83+E85</f>
        <v>159.48399999999998</v>
      </c>
      <c r="F80" s="7">
        <f>F81+F82+F83+F85</f>
        <v>300</v>
      </c>
      <c r="G80" s="7">
        <f>G81+G82+G83+G85</f>
        <v>0</v>
      </c>
      <c r="H80" s="7">
        <f>H81+H82+H83+H85</f>
        <v>0</v>
      </c>
      <c r="I80" s="7">
        <f>I81+I82+I83+I85</f>
        <v>0</v>
      </c>
      <c r="J80" s="13">
        <f t="shared" si="2"/>
        <v>459.484</v>
      </c>
    </row>
    <row r="81" spans="1:10" ht="28.5" customHeight="1">
      <c r="A81" s="21"/>
      <c r="B81" s="12"/>
      <c r="C81" s="10"/>
      <c r="D81" s="10" t="s">
        <v>13</v>
      </c>
      <c r="E81" s="7">
        <f>E87+E93+E99</f>
        <v>149.994</v>
      </c>
      <c r="F81" s="7">
        <f>F87+F93+F99</f>
        <v>300</v>
      </c>
      <c r="G81" s="7">
        <f>G87+G93+G99</f>
        <v>0</v>
      </c>
      <c r="H81" s="7">
        <f>H87+H93+H99</f>
        <v>0</v>
      </c>
      <c r="I81" s="7">
        <f>I87+I93+I99</f>
        <v>0</v>
      </c>
      <c r="J81" s="13">
        <f t="shared" si="2"/>
        <v>449.994</v>
      </c>
    </row>
    <row r="82" spans="1:10" ht="27" customHeight="1">
      <c r="A82" s="21"/>
      <c r="B82" s="12"/>
      <c r="C82" s="10"/>
      <c r="D82" s="10" t="s">
        <v>14</v>
      </c>
      <c r="E82" s="7">
        <f aca="true" t="shared" si="10" ref="E82:I85">E88+E94+E100</f>
        <v>7.896</v>
      </c>
      <c r="F82" s="7">
        <f t="shared" si="10"/>
        <v>0</v>
      </c>
      <c r="G82" s="7">
        <f t="shared" si="10"/>
        <v>0</v>
      </c>
      <c r="H82" s="7">
        <f t="shared" si="10"/>
        <v>0</v>
      </c>
      <c r="I82" s="7">
        <f t="shared" si="10"/>
        <v>0</v>
      </c>
      <c r="J82" s="13">
        <f t="shared" si="2"/>
        <v>7.896</v>
      </c>
    </row>
    <row r="83" spans="1:10" ht="23.25" customHeight="1">
      <c r="A83" s="21"/>
      <c r="B83" s="12"/>
      <c r="C83" s="10"/>
      <c r="D83" s="10" t="s">
        <v>15</v>
      </c>
      <c r="E83" s="7">
        <f t="shared" si="10"/>
        <v>1.5939999999999999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10"/>
        <v>0</v>
      </c>
      <c r="J83" s="13">
        <f t="shared" si="2"/>
        <v>1.5939999999999999</v>
      </c>
    </row>
    <row r="84" spans="1:10" ht="39" customHeight="1">
      <c r="A84" s="21"/>
      <c r="B84" s="12"/>
      <c r="C84" s="10"/>
      <c r="D84" s="10" t="s">
        <v>69</v>
      </c>
      <c r="E84" s="7">
        <f t="shared" si="10"/>
        <v>0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0</v>
      </c>
      <c r="J84" s="13">
        <f>E84+F84+G84+H84+I84</f>
        <v>0</v>
      </c>
    </row>
    <row r="85" spans="1:10" ht="38.25" customHeight="1">
      <c r="A85" s="21"/>
      <c r="B85" s="12"/>
      <c r="C85" s="10"/>
      <c r="D85" s="10" t="s">
        <v>16</v>
      </c>
      <c r="E85" s="7">
        <f t="shared" si="10"/>
        <v>0</v>
      </c>
      <c r="F85" s="7">
        <f t="shared" si="10"/>
        <v>0</v>
      </c>
      <c r="G85" s="7">
        <f t="shared" si="10"/>
        <v>0</v>
      </c>
      <c r="H85" s="7">
        <f t="shared" si="10"/>
        <v>0</v>
      </c>
      <c r="I85" s="7">
        <f t="shared" si="10"/>
        <v>0</v>
      </c>
      <c r="J85" s="13">
        <f aca="true" t="shared" si="11" ref="J85:J124">E85+F85+G85+H85+I85</f>
        <v>0</v>
      </c>
    </row>
    <row r="86" spans="1:10" ht="42" customHeight="1">
      <c r="A86" s="21"/>
      <c r="B86" s="12"/>
      <c r="C86" s="10" t="s">
        <v>75</v>
      </c>
      <c r="D86" s="10" t="s">
        <v>5</v>
      </c>
      <c r="E86" s="7">
        <f>E87+E88+E89+E90+E91</f>
        <v>106.32300000000001</v>
      </c>
      <c r="F86" s="7">
        <f>F87+F88+F89+F90+F91</f>
        <v>0</v>
      </c>
      <c r="G86" s="7">
        <f>G87+G88+G89+G90+G91</f>
        <v>0</v>
      </c>
      <c r="H86" s="7">
        <f>H87+H88+H89+H90+H91</f>
        <v>0</v>
      </c>
      <c r="I86" s="7">
        <f>I87+I88+I89+I90+I91</f>
        <v>0</v>
      </c>
      <c r="J86" s="13">
        <f t="shared" si="11"/>
        <v>106.32300000000001</v>
      </c>
    </row>
    <row r="87" spans="1:10" ht="27" customHeight="1">
      <c r="A87" s="21"/>
      <c r="B87" s="12"/>
      <c r="C87" s="10"/>
      <c r="D87" s="10" t="s">
        <v>13</v>
      </c>
      <c r="E87" s="7">
        <v>99.994</v>
      </c>
      <c r="F87" s="7">
        <v>0</v>
      </c>
      <c r="G87" s="7">
        <v>0</v>
      </c>
      <c r="H87" s="7">
        <v>0</v>
      </c>
      <c r="I87" s="7">
        <v>0</v>
      </c>
      <c r="J87" s="13">
        <f t="shared" si="11"/>
        <v>99.994</v>
      </c>
    </row>
    <row r="88" spans="1:10" ht="24.75" customHeight="1">
      <c r="A88" s="21"/>
      <c r="B88" s="12"/>
      <c r="C88" s="10"/>
      <c r="D88" s="10" t="s">
        <v>14</v>
      </c>
      <c r="E88" s="7">
        <v>5.266</v>
      </c>
      <c r="F88" s="7">
        <v>0</v>
      </c>
      <c r="G88" s="7">
        <v>0</v>
      </c>
      <c r="H88" s="7">
        <v>0</v>
      </c>
      <c r="I88" s="7">
        <v>0</v>
      </c>
      <c r="J88" s="13">
        <f t="shared" si="11"/>
        <v>5.266</v>
      </c>
    </row>
    <row r="89" spans="1:10" ht="24" customHeight="1">
      <c r="A89" s="21"/>
      <c r="B89" s="12"/>
      <c r="C89" s="10"/>
      <c r="D89" s="10" t="s">
        <v>15</v>
      </c>
      <c r="E89" s="7">
        <v>1.063</v>
      </c>
      <c r="F89" s="7">
        <v>0</v>
      </c>
      <c r="G89" s="7">
        <v>0</v>
      </c>
      <c r="H89" s="7">
        <v>0</v>
      </c>
      <c r="I89" s="7">
        <v>0</v>
      </c>
      <c r="J89" s="13">
        <f t="shared" si="11"/>
        <v>1.063</v>
      </c>
    </row>
    <row r="90" spans="1:10" ht="38.25" customHeight="1">
      <c r="A90" s="21"/>
      <c r="B90" s="12"/>
      <c r="C90" s="10"/>
      <c r="D90" s="10" t="s">
        <v>69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13">
        <f t="shared" si="11"/>
        <v>0</v>
      </c>
    </row>
    <row r="91" spans="1:10" ht="38.25" customHeight="1">
      <c r="A91" s="21"/>
      <c r="B91" s="12"/>
      <c r="C91" s="10"/>
      <c r="D91" s="10" t="s">
        <v>16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13">
        <f t="shared" si="11"/>
        <v>0</v>
      </c>
    </row>
    <row r="92" spans="1:10" ht="44.25" customHeight="1">
      <c r="A92" s="21"/>
      <c r="B92" s="12"/>
      <c r="C92" s="10" t="s">
        <v>76</v>
      </c>
      <c r="D92" s="10" t="s">
        <v>5</v>
      </c>
      <c r="E92" s="7">
        <f>E93+E94+E95+E96+E97</f>
        <v>53.161</v>
      </c>
      <c r="F92" s="7">
        <f>F93+F94+F95+F96+F97</f>
        <v>0</v>
      </c>
      <c r="G92" s="7">
        <f>G93+G94+G95+G96+G97</f>
        <v>0</v>
      </c>
      <c r="H92" s="7">
        <f>H93+H94+H95+H96+H97</f>
        <v>0</v>
      </c>
      <c r="I92" s="7">
        <f>I93+I94+I95+I96+I97</f>
        <v>0</v>
      </c>
      <c r="J92" s="13">
        <f t="shared" si="11"/>
        <v>53.161</v>
      </c>
    </row>
    <row r="93" spans="1:10" ht="25.5" customHeight="1">
      <c r="A93" s="21"/>
      <c r="B93" s="12"/>
      <c r="C93" s="10"/>
      <c r="D93" s="10" t="s">
        <v>13</v>
      </c>
      <c r="E93" s="7">
        <v>50</v>
      </c>
      <c r="F93" s="7">
        <v>0</v>
      </c>
      <c r="G93" s="7">
        <v>0</v>
      </c>
      <c r="H93" s="7">
        <v>0</v>
      </c>
      <c r="I93" s="7">
        <v>0</v>
      </c>
      <c r="J93" s="13">
        <f t="shared" si="11"/>
        <v>50</v>
      </c>
    </row>
    <row r="94" spans="1:10" ht="24" customHeight="1">
      <c r="A94" s="21"/>
      <c r="B94" s="12"/>
      <c r="C94" s="10"/>
      <c r="D94" s="10" t="s">
        <v>14</v>
      </c>
      <c r="E94" s="7">
        <v>2.63</v>
      </c>
      <c r="F94" s="7">
        <v>0</v>
      </c>
      <c r="G94" s="7">
        <v>0</v>
      </c>
      <c r="H94" s="7">
        <v>0</v>
      </c>
      <c r="I94" s="7">
        <v>0</v>
      </c>
      <c r="J94" s="13">
        <f t="shared" si="11"/>
        <v>2.63</v>
      </c>
    </row>
    <row r="95" spans="1:10" ht="23.25" customHeight="1">
      <c r="A95" s="21"/>
      <c r="B95" s="12"/>
      <c r="C95" s="10"/>
      <c r="D95" s="10" t="s">
        <v>15</v>
      </c>
      <c r="E95" s="7">
        <v>0.531</v>
      </c>
      <c r="F95" s="7">
        <v>0</v>
      </c>
      <c r="G95" s="7">
        <v>0</v>
      </c>
      <c r="H95" s="7">
        <v>0</v>
      </c>
      <c r="I95" s="7">
        <v>0</v>
      </c>
      <c r="J95" s="13">
        <f t="shared" si="11"/>
        <v>0.531</v>
      </c>
    </row>
    <row r="96" spans="1:10" ht="37.5" customHeight="1">
      <c r="A96" s="21"/>
      <c r="B96" s="12"/>
      <c r="C96" s="10"/>
      <c r="D96" s="10" t="s">
        <v>69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13">
        <f t="shared" si="11"/>
        <v>0</v>
      </c>
    </row>
    <row r="97" spans="1:10" ht="38.25" customHeight="1">
      <c r="A97" s="21"/>
      <c r="B97" s="12"/>
      <c r="C97" s="10"/>
      <c r="D97" s="10" t="s">
        <v>16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13">
        <f t="shared" si="11"/>
        <v>0</v>
      </c>
    </row>
    <row r="98" spans="1:10" ht="42.75" customHeight="1">
      <c r="A98" s="21"/>
      <c r="B98" s="12"/>
      <c r="C98" s="10" t="s">
        <v>77</v>
      </c>
      <c r="D98" s="10" t="s">
        <v>5</v>
      </c>
      <c r="E98" s="7">
        <f>E99+E100+E101+E102+E103</f>
        <v>0</v>
      </c>
      <c r="F98" s="7">
        <f>F99+F100+F101+F102+F103</f>
        <v>300</v>
      </c>
      <c r="G98" s="7">
        <f>G99+G100+G101+G102+G103</f>
        <v>0</v>
      </c>
      <c r="H98" s="7">
        <f>H99+H100+H101+H102+H103</f>
        <v>0</v>
      </c>
      <c r="I98" s="7">
        <f>I99+I100+I101+I102+I103</f>
        <v>0</v>
      </c>
      <c r="J98" s="13">
        <f t="shared" si="11"/>
        <v>300</v>
      </c>
    </row>
    <row r="99" spans="1:10" ht="27" customHeight="1">
      <c r="A99" s="21"/>
      <c r="B99" s="12"/>
      <c r="C99" s="12"/>
      <c r="D99" s="10" t="s">
        <v>13</v>
      </c>
      <c r="E99" s="7">
        <v>0</v>
      </c>
      <c r="F99" s="7">
        <v>300</v>
      </c>
      <c r="G99" s="7">
        <v>0</v>
      </c>
      <c r="H99" s="7">
        <v>0</v>
      </c>
      <c r="I99" s="7">
        <v>0</v>
      </c>
      <c r="J99" s="13">
        <f t="shared" si="11"/>
        <v>300</v>
      </c>
    </row>
    <row r="100" spans="1:10" ht="24.75" customHeight="1">
      <c r="A100" s="21"/>
      <c r="B100" s="12"/>
      <c r="C100" s="12"/>
      <c r="D100" s="10" t="s">
        <v>14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13">
        <f t="shared" si="11"/>
        <v>0</v>
      </c>
    </row>
    <row r="101" spans="1:10" ht="24" customHeight="1">
      <c r="A101" s="21"/>
      <c r="B101" s="12"/>
      <c r="C101" s="12"/>
      <c r="D101" s="10" t="s">
        <v>15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13">
        <f t="shared" si="11"/>
        <v>0</v>
      </c>
    </row>
    <row r="102" spans="1:10" ht="39" customHeight="1">
      <c r="A102" s="21"/>
      <c r="B102" s="12"/>
      <c r="C102" s="12"/>
      <c r="D102" s="10" t="s">
        <v>69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13">
        <f t="shared" si="11"/>
        <v>0</v>
      </c>
    </row>
    <row r="103" spans="1:10" ht="38.25" customHeight="1">
      <c r="A103" s="21"/>
      <c r="B103" s="12"/>
      <c r="C103" s="12"/>
      <c r="D103" s="10" t="s">
        <v>16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13">
        <f t="shared" si="11"/>
        <v>0</v>
      </c>
    </row>
    <row r="104" spans="1:10" ht="30.75" customHeight="1">
      <c r="A104" s="20" t="s">
        <v>9</v>
      </c>
      <c r="B104" s="11" t="s">
        <v>7</v>
      </c>
      <c r="C104" s="11" t="s">
        <v>70</v>
      </c>
      <c r="D104" s="11" t="s">
        <v>5</v>
      </c>
      <c r="E104" s="13">
        <f>E105+E106+E107+E109</f>
        <v>47920.555</v>
      </c>
      <c r="F104" s="13">
        <f>F105+F106+F107+F109</f>
        <v>41054.700000000004</v>
      </c>
      <c r="G104" s="13">
        <f>G105+G106+G107+G109</f>
        <v>40582</v>
      </c>
      <c r="H104" s="13">
        <f>H105+H106+H107+H109</f>
        <v>40582</v>
      </c>
      <c r="I104" s="13">
        <f>I105+I106+I107+I109</f>
        <v>40582</v>
      </c>
      <c r="J104" s="13">
        <f t="shared" si="11"/>
        <v>210721.255</v>
      </c>
    </row>
    <row r="105" spans="1:10" ht="26.25" customHeight="1">
      <c r="A105" s="21"/>
      <c r="B105" s="12"/>
      <c r="C105" s="10"/>
      <c r="D105" s="10" t="s">
        <v>13</v>
      </c>
      <c r="E105" s="7">
        <f aca="true" t="shared" si="12" ref="E105:I107">E111+E117+E123+E129+E135+E159</f>
        <v>0</v>
      </c>
      <c r="F105" s="7">
        <f t="shared" si="12"/>
        <v>0</v>
      </c>
      <c r="G105" s="7">
        <f t="shared" si="12"/>
        <v>0</v>
      </c>
      <c r="H105" s="7">
        <f t="shared" si="12"/>
        <v>0</v>
      </c>
      <c r="I105" s="7">
        <f t="shared" si="12"/>
        <v>0</v>
      </c>
      <c r="J105" s="13">
        <f t="shared" si="11"/>
        <v>0</v>
      </c>
    </row>
    <row r="106" spans="1:10" ht="24" customHeight="1">
      <c r="A106" s="21"/>
      <c r="B106" s="12"/>
      <c r="C106" s="10"/>
      <c r="D106" s="10" t="s">
        <v>14</v>
      </c>
      <c r="E106" s="7">
        <f t="shared" si="12"/>
        <v>227.9</v>
      </c>
      <c r="F106" s="7">
        <f t="shared" si="12"/>
        <v>248.8</v>
      </c>
      <c r="G106" s="7">
        <f t="shared" si="12"/>
        <v>248.8</v>
      </c>
      <c r="H106" s="7">
        <f t="shared" si="12"/>
        <v>248.8</v>
      </c>
      <c r="I106" s="7">
        <f t="shared" si="12"/>
        <v>248.8</v>
      </c>
      <c r="J106" s="13">
        <f t="shared" si="11"/>
        <v>1223.1</v>
      </c>
    </row>
    <row r="107" spans="1:10" ht="24" customHeight="1">
      <c r="A107" s="22"/>
      <c r="B107" s="12"/>
      <c r="C107" s="12"/>
      <c r="D107" s="10" t="s">
        <v>15</v>
      </c>
      <c r="E107" s="7">
        <f t="shared" si="12"/>
        <v>40487.4</v>
      </c>
      <c r="F107" s="7">
        <f t="shared" si="12"/>
        <v>34040.9</v>
      </c>
      <c r="G107" s="7">
        <f t="shared" si="12"/>
        <v>33568.2</v>
      </c>
      <c r="H107" s="7">
        <f t="shared" si="12"/>
        <v>33568.2</v>
      </c>
      <c r="I107" s="7">
        <f t="shared" si="12"/>
        <v>33568.2</v>
      </c>
      <c r="J107" s="13">
        <f t="shared" si="11"/>
        <v>175232.90000000002</v>
      </c>
    </row>
    <row r="108" spans="1:10" ht="39.75" customHeight="1">
      <c r="A108" s="22"/>
      <c r="B108" s="12"/>
      <c r="C108" s="12"/>
      <c r="D108" s="10" t="s">
        <v>69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13">
        <f t="shared" si="11"/>
        <v>0</v>
      </c>
    </row>
    <row r="109" spans="1:10" ht="38.25" customHeight="1">
      <c r="A109" s="22"/>
      <c r="B109" s="12"/>
      <c r="C109" s="12"/>
      <c r="D109" s="10" t="s">
        <v>16</v>
      </c>
      <c r="E109" s="7">
        <f>E115+E121+E127+E133+E139+E163</f>
        <v>7205.255</v>
      </c>
      <c r="F109" s="7">
        <f>F115+F121+F127+F133+F139+F163</f>
        <v>6765</v>
      </c>
      <c r="G109" s="7">
        <f>G115+G121+G127+G133+G139+G163</f>
        <v>6765</v>
      </c>
      <c r="H109" s="7">
        <f>H115+H121+H127+H133+H139+H163</f>
        <v>6765</v>
      </c>
      <c r="I109" s="7">
        <f>I115+I121+I127+I133+I139+I163</f>
        <v>6765</v>
      </c>
      <c r="J109" s="13">
        <f t="shared" si="11"/>
        <v>34265.255000000005</v>
      </c>
    </row>
    <row r="110" spans="1:10" ht="24" customHeight="1">
      <c r="A110" s="21" t="s">
        <v>28</v>
      </c>
      <c r="B110" s="12"/>
      <c r="C110" s="10" t="s">
        <v>17</v>
      </c>
      <c r="D110" s="10" t="s">
        <v>5</v>
      </c>
      <c r="E110" s="7">
        <f>E111+E112+E113+E115</f>
        <v>28416.201</v>
      </c>
      <c r="F110" s="7">
        <f>F111+F112+F113+F115</f>
        <v>22018.900999999998</v>
      </c>
      <c r="G110" s="7">
        <f>G111+G112+G113+G115</f>
        <v>21503.400999999998</v>
      </c>
      <c r="H110" s="7">
        <f>H111+H112+H113+H115</f>
        <v>21503.400999999998</v>
      </c>
      <c r="I110" s="7">
        <f>I111+I112+I113+I115</f>
        <v>21503.400999999998</v>
      </c>
      <c r="J110" s="13">
        <f t="shared" si="11"/>
        <v>114945.305</v>
      </c>
    </row>
    <row r="111" spans="1:10" ht="27" customHeight="1">
      <c r="A111" s="22"/>
      <c r="B111" s="12"/>
      <c r="C111" s="12"/>
      <c r="D111" s="10" t="s">
        <v>13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13">
        <f t="shared" si="11"/>
        <v>0</v>
      </c>
    </row>
    <row r="112" spans="1:10" ht="24.75" customHeight="1">
      <c r="A112" s="22"/>
      <c r="B112" s="12"/>
      <c r="C112" s="12"/>
      <c r="D112" s="10" t="s">
        <v>14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13">
        <f t="shared" si="11"/>
        <v>0</v>
      </c>
    </row>
    <row r="113" spans="1:10" ht="23.25" customHeight="1">
      <c r="A113" s="22"/>
      <c r="B113" s="12"/>
      <c r="C113" s="12"/>
      <c r="D113" s="10" t="s">
        <v>15</v>
      </c>
      <c r="E113" s="7">
        <v>28317.9</v>
      </c>
      <c r="F113" s="7">
        <v>21920.6</v>
      </c>
      <c r="G113" s="7">
        <v>21405.1</v>
      </c>
      <c r="H113" s="7">
        <v>21405.1</v>
      </c>
      <c r="I113" s="7">
        <v>21405.1</v>
      </c>
      <c r="J113" s="13">
        <f t="shared" si="11"/>
        <v>114453.80000000002</v>
      </c>
    </row>
    <row r="114" spans="1:10" ht="38.25" customHeight="1">
      <c r="A114" s="22"/>
      <c r="B114" s="12"/>
      <c r="C114" s="12"/>
      <c r="D114" s="10" t="s">
        <v>69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13">
        <f t="shared" si="11"/>
        <v>0</v>
      </c>
    </row>
    <row r="115" spans="1:10" ht="38.25" customHeight="1">
      <c r="A115" s="22"/>
      <c r="B115" s="12"/>
      <c r="C115" s="12"/>
      <c r="D115" s="10" t="s">
        <v>16</v>
      </c>
      <c r="E115" s="7">
        <v>98.301</v>
      </c>
      <c r="F115" s="7">
        <v>98.301</v>
      </c>
      <c r="G115" s="7">
        <v>98.301</v>
      </c>
      <c r="H115" s="7">
        <v>98.301</v>
      </c>
      <c r="I115" s="7">
        <v>98.301</v>
      </c>
      <c r="J115" s="13">
        <f t="shared" si="11"/>
        <v>491.505</v>
      </c>
    </row>
    <row r="116" spans="1:10" ht="24.75" customHeight="1">
      <c r="A116" s="21" t="s">
        <v>29</v>
      </c>
      <c r="B116" s="12"/>
      <c r="C116" s="10" t="s">
        <v>20</v>
      </c>
      <c r="D116" s="10" t="s">
        <v>5</v>
      </c>
      <c r="E116" s="7">
        <f>E117+E118+E119+E121</f>
        <v>16726.845</v>
      </c>
      <c r="F116" s="7">
        <f>F117+F118+F119+F121</f>
        <v>15851.199</v>
      </c>
      <c r="G116" s="7">
        <f>G117+G118+G119+G121</f>
        <v>15893.999</v>
      </c>
      <c r="H116" s="7">
        <f>H117+H118+H119+H121</f>
        <v>15893.999</v>
      </c>
      <c r="I116" s="7">
        <f>I117+I118+I119+I121</f>
        <v>15893.999</v>
      </c>
      <c r="J116" s="13">
        <f t="shared" si="11"/>
        <v>80260.041</v>
      </c>
    </row>
    <row r="117" spans="1:10" ht="27" customHeight="1">
      <c r="A117" s="22"/>
      <c r="B117" s="12"/>
      <c r="C117" s="12"/>
      <c r="D117" s="10" t="s">
        <v>13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13">
        <f t="shared" si="11"/>
        <v>0</v>
      </c>
    </row>
    <row r="118" spans="1:10" ht="24" customHeight="1">
      <c r="A118" s="22"/>
      <c r="B118" s="12"/>
      <c r="C118" s="12"/>
      <c r="D118" s="10" t="s">
        <v>14</v>
      </c>
      <c r="E118" s="7">
        <v>227.9</v>
      </c>
      <c r="F118" s="7">
        <v>248.8</v>
      </c>
      <c r="G118" s="7">
        <v>248.8</v>
      </c>
      <c r="H118" s="7">
        <v>248.8</v>
      </c>
      <c r="I118" s="7">
        <v>248.8</v>
      </c>
      <c r="J118" s="13">
        <f t="shared" si="11"/>
        <v>1223.1</v>
      </c>
    </row>
    <row r="119" spans="1:10" ht="24.75" customHeight="1">
      <c r="A119" s="22"/>
      <c r="B119" s="12"/>
      <c r="C119" s="12"/>
      <c r="D119" s="10" t="s">
        <v>15</v>
      </c>
      <c r="E119" s="7">
        <v>10444.5</v>
      </c>
      <c r="F119" s="7">
        <v>10185.2</v>
      </c>
      <c r="G119" s="7">
        <v>10228</v>
      </c>
      <c r="H119" s="7">
        <v>10228</v>
      </c>
      <c r="I119" s="7">
        <v>10228</v>
      </c>
      <c r="J119" s="13">
        <f t="shared" si="11"/>
        <v>51313.7</v>
      </c>
    </row>
    <row r="120" spans="1:10" ht="35.25" customHeight="1">
      <c r="A120" s="22"/>
      <c r="B120" s="12"/>
      <c r="C120" s="12"/>
      <c r="D120" s="10" t="s">
        <v>69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13">
        <f t="shared" si="11"/>
        <v>0</v>
      </c>
    </row>
    <row r="121" spans="1:10" ht="38.25" customHeight="1">
      <c r="A121" s="22"/>
      <c r="B121" s="12"/>
      <c r="C121" s="12"/>
      <c r="D121" s="10" t="s">
        <v>16</v>
      </c>
      <c r="E121" s="7">
        <v>6054.445</v>
      </c>
      <c r="F121" s="7">
        <v>5417.199</v>
      </c>
      <c r="G121" s="7">
        <v>5417.199</v>
      </c>
      <c r="H121" s="7">
        <v>5417.199</v>
      </c>
      <c r="I121" s="7">
        <v>5417.199</v>
      </c>
      <c r="J121" s="13">
        <f t="shared" si="11"/>
        <v>27723.241</v>
      </c>
    </row>
    <row r="122" spans="1:10" ht="26.25" customHeight="1">
      <c r="A122" s="21" t="s">
        <v>30</v>
      </c>
      <c r="B122" s="12"/>
      <c r="C122" s="10" t="s">
        <v>25</v>
      </c>
      <c r="D122" s="10" t="s">
        <v>5</v>
      </c>
      <c r="E122" s="7">
        <f>E123+E124+E125+E127</f>
        <v>500</v>
      </c>
      <c r="F122" s="7">
        <f>F123+F124+F125+F127</f>
        <v>420</v>
      </c>
      <c r="G122" s="7">
        <f>G123+G124+G125+G127</f>
        <v>420</v>
      </c>
      <c r="H122" s="7">
        <f>H123+H124+H125+H127</f>
        <v>420</v>
      </c>
      <c r="I122" s="7">
        <f>I123+I124+I125+I127</f>
        <v>420</v>
      </c>
      <c r="J122" s="13">
        <f t="shared" si="11"/>
        <v>2180</v>
      </c>
    </row>
    <row r="123" spans="1:10" ht="27" customHeight="1">
      <c r="A123" s="22"/>
      <c r="B123" s="12"/>
      <c r="C123" s="12"/>
      <c r="D123" s="10" t="s">
        <v>13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13">
        <f t="shared" si="11"/>
        <v>0</v>
      </c>
    </row>
    <row r="124" spans="1:10" ht="23.25" customHeight="1">
      <c r="A124" s="22"/>
      <c r="B124" s="12"/>
      <c r="C124" s="12"/>
      <c r="D124" s="10" t="s">
        <v>14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13">
        <f t="shared" si="11"/>
        <v>0</v>
      </c>
    </row>
    <row r="125" spans="1:10" ht="25.5" customHeight="1">
      <c r="A125" s="22"/>
      <c r="B125" s="12"/>
      <c r="C125" s="12"/>
      <c r="D125" s="10" t="s">
        <v>15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13">
        <f aca="true" t="shared" si="13" ref="J125:J145">E125+F125+G125+H125+I125</f>
        <v>0</v>
      </c>
    </row>
    <row r="126" spans="1:10" ht="35.25" customHeight="1">
      <c r="A126" s="22"/>
      <c r="B126" s="12"/>
      <c r="C126" s="12"/>
      <c r="D126" s="10" t="s">
        <v>69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13">
        <f t="shared" si="13"/>
        <v>0</v>
      </c>
    </row>
    <row r="127" spans="1:10" ht="38.25" customHeight="1">
      <c r="A127" s="22"/>
      <c r="B127" s="12"/>
      <c r="C127" s="12"/>
      <c r="D127" s="10" t="s">
        <v>16</v>
      </c>
      <c r="E127" s="7">
        <v>500</v>
      </c>
      <c r="F127" s="7">
        <v>420</v>
      </c>
      <c r="G127" s="7">
        <v>420</v>
      </c>
      <c r="H127" s="7">
        <v>420</v>
      </c>
      <c r="I127" s="7">
        <v>420</v>
      </c>
      <c r="J127" s="13">
        <f t="shared" si="13"/>
        <v>2180</v>
      </c>
    </row>
    <row r="128" spans="1:10" ht="26.25" customHeight="1">
      <c r="A128" s="21" t="s">
        <v>31</v>
      </c>
      <c r="B128" s="12"/>
      <c r="C128" s="10" t="s">
        <v>32</v>
      </c>
      <c r="D128" s="10" t="s">
        <v>5</v>
      </c>
      <c r="E128" s="7">
        <f>E129+E130+E131+E133</f>
        <v>2277.509</v>
      </c>
      <c r="F128" s="7">
        <f>F129+F130+F131+F133</f>
        <v>2764.6</v>
      </c>
      <c r="G128" s="7">
        <f>G129+G130+G131+G133</f>
        <v>2764.6</v>
      </c>
      <c r="H128" s="7">
        <f>H129+H130+H131+H133</f>
        <v>2764.6</v>
      </c>
      <c r="I128" s="7">
        <f>I129+I130+I131+I133</f>
        <v>2764.6</v>
      </c>
      <c r="J128" s="13">
        <f t="shared" si="13"/>
        <v>13335.909000000001</v>
      </c>
    </row>
    <row r="129" spans="1:10" ht="27" customHeight="1">
      <c r="A129" s="22"/>
      <c r="B129" s="12"/>
      <c r="C129" s="12"/>
      <c r="D129" s="10" t="s">
        <v>13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13">
        <f t="shared" si="13"/>
        <v>0</v>
      </c>
    </row>
    <row r="130" spans="1:10" ht="24.75" customHeight="1">
      <c r="A130" s="22"/>
      <c r="B130" s="12"/>
      <c r="C130" s="12"/>
      <c r="D130" s="10" t="s">
        <v>14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13">
        <f t="shared" si="13"/>
        <v>0</v>
      </c>
    </row>
    <row r="131" spans="1:10" ht="23.25" customHeight="1">
      <c r="A131" s="22"/>
      <c r="B131" s="12"/>
      <c r="C131" s="12"/>
      <c r="D131" s="10" t="s">
        <v>15</v>
      </c>
      <c r="E131" s="7">
        <v>1725</v>
      </c>
      <c r="F131" s="7">
        <v>1935.1</v>
      </c>
      <c r="G131" s="7">
        <v>1935.1</v>
      </c>
      <c r="H131" s="7">
        <v>1935.1</v>
      </c>
      <c r="I131" s="7">
        <v>1935.1</v>
      </c>
      <c r="J131" s="13">
        <f t="shared" si="13"/>
        <v>9465.4</v>
      </c>
    </row>
    <row r="132" spans="1:10" ht="36" customHeight="1">
      <c r="A132" s="22"/>
      <c r="B132" s="12"/>
      <c r="C132" s="12"/>
      <c r="D132" s="10" t="s">
        <v>69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13">
        <f t="shared" si="13"/>
        <v>0</v>
      </c>
    </row>
    <row r="133" spans="1:10" ht="36.75" customHeight="1">
      <c r="A133" s="22"/>
      <c r="B133" s="12"/>
      <c r="C133" s="12"/>
      <c r="D133" s="10" t="s">
        <v>16</v>
      </c>
      <c r="E133" s="7">
        <v>552.509</v>
      </c>
      <c r="F133" s="7">
        <v>829.5</v>
      </c>
      <c r="G133" s="7">
        <v>829.5</v>
      </c>
      <c r="H133" s="7">
        <v>829.5</v>
      </c>
      <c r="I133" s="7">
        <v>829.5</v>
      </c>
      <c r="J133" s="13">
        <f t="shared" si="13"/>
        <v>3870.509</v>
      </c>
    </row>
    <row r="134" spans="1:10" ht="24.75" customHeight="1">
      <c r="A134" s="21" t="s">
        <v>57</v>
      </c>
      <c r="B134" s="12"/>
      <c r="C134" s="10" t="s">
        <v>33</v>
      </c>
      <c r="D134" s="10" t="s">
        <v>5</v>
      </c>
      <c r="E134" s="7">
        <f>E135+E136+E137+E139</f>
        <v>0</v>
      </c>
      <c r="F134" s="7">
        <f>F135+F136+F137+F139</f>
        <v>0</v>
      </c>
      <c r="G134" s="7">
        <f>G135+G136+G137+G139</f>
        <v>0</v>
      </c>
      <c r="H134" s="7">
        <f>H135+H136+H137+H139</f>
        <v>0</v>
      </c>
      <c r="I134" s="7">
        <f>I135+I136+I137+I139</f>
        <v>0</v>
      </c>
      <c r="J134" s="13">
        <f t="shared" si="13"/>
        <v>0</v>
      </c>
    </row>
    <row r="135" spans="1:10" ht="27" customHeight="1">
      <c r="A135" s="22"/>
      <c r="B135" s="12"/>
      <c r="C135" s="12"/>
      <c r="D135" s="10" t="s">
        <v>13</v>
      </c>
      <c r="E135" s="7">
        <f aca="true" t="shared" si="14" ref="E135:J135">E141+E147+E153</f>
        <v>0</v>
      </c>
      <c r="F135" s="7">
        <f t="shared" si="14"/>
        <v>0</v>
      </c>
      <c r="G135" s="7">
        <f t="shared" si="14"/>
        <v>0</v>
      </c>
      <c r="H135" s="7">
        <f t="shared" si="14"/>
        <v>0</v>
      </c>
      <c r="I135" s="7">
        <f t="shared" si="14"/>
        <v>0</v>
      </c>
      <c r="J135" s="13">
        <f t="shared" si="14"/>
        <v>0</v>
      </c>
    </row>
    <row r="136" spans="1:10" ht="24" customHeight="1">
      <c r="A136" s="22"/>
      <c r="B136" s="12"/>
      <c r="C136" s="12"/>
      <c r="D136" s="10" t="s">
        <v>14</v>
      </c>
      <c r="E136" s="7">
        <f aca="true" t="shared" si="15" ref="E136:J139">E142+E148+E154</f>
        <v>0</v>
      </c>
      <c r="F136" s="7">
        <f t="shared" si="15"/>
        <v>0</v>
      </c>
      <c r="G136" s="7">
        <f t="shared" si="15"/>
        <v>0</v>
      </c>
      <c r="H136" s="7">
        <f t="shared" si="15"/>
        <v>0</v>
      </c>
      <c r="I136" s="7">
        <f t="shared" si="15"/>
        <v>0</v>
      </c>
      <c r="J136" s="13">
        <f t="shared" si="15"/>
        <v>0</v>
      </c>
    </row>
    <row r="137" spans="1:10" ht="24.75" customHeight="1">
      <c r="A137" s="22"/>
      <c r="B137" s="12"/>
      <c r="C137" s="12"/>
      <c r="D137" s="10" t="s">
        <v>15</v>
      </c>
      <c r="E137" s="7">
        <f t="shared" si="15"/>
        <v>0</v>
      </c>
      <c r="F137" s="7">
        <f t="shared" si="15"/>
        <v>0</v>
      </c>
      <c r="G137" s="7">
        <f t="shared" si="15"/>
        <v>0</v>
      </c>
      <c r="H137" s="7">
        <f t="shared" si="15"/>
        <v>0</v>
      </c>
      <c r="I137" s="7">
        <f t="shared" si="15"/>
        <v>0</v>
      </c>
      <c r="J137" s="13">
        <f t="shared" si="15"/>
        <v>0</v>
      </c>
    </row>
    <row r="138" spans="1:10" ht="39" customHeight="1">
      <c r="A138" s="22"/>
      <c r="B138" s="12"/>
      <c r="C138" s="12"/>
      <c r="D138" s="10" t="s">
        <v>69</v>
      </c>
      <c r="E138" s="7">
        <f t="shared" si="15"/>
        <v>0</v>
      </c>
      <c r="F138" s="7">
        <f t="shared" si="15"/>
        <v>0</v>
      </c>
      <c r="G138" s="7">
        <f t="shared" si="15"/>
        <v>0</v>
      </c>
      <c r="H138" s="7">
        <f t="shared" si="15"/>
        <v>0</v>
      </c>
      <c r="I138" s="7">
        <f t="shared" si="15"/>
        <v>0</v>
      </c>
      <c r="J138" s="13">
        <f t="shared" si="15"/>
        <v>0</v>
      </c>
    </row>
    <row r="139" spans="1:10" ht="38.25" customHeight="1">
      <c r="A139" s="22"/>
      <c r="B139" s="12"/>
      <c r="C139" s="12"/>
      <c r="D139" s="10" t="s">
        <v>16</v>
      </c>
      <c r="E139" s="7">
        <f t="shared" si="15"/>
        <v>0</v>
      </c>
      <c r="F139" s="7">
        <f t="shared" si="15"/>
        <v>0</v>
      </c>
      <c r="G139" s="7">
        <f t="shared" si="15"/>
        <v>0</v>
      </c>
      <c r="H139" s="7">
        <f t="shared" si="15"/>
        <v>0</v>
      </c>
      <c r="I139" s="7">
        <f t="shared" si="15"/>
        <v>0</v>
      </c>
      <c r="J139" s="13">
        <f t="shared" si="15"/>
        <v>0</v>
      </c>
    </row>
    <row r="140" spans="1:10" ht="21" customHeight="1">
      <c r="A140" s="22"/>
      <c r="B140" s="12"/>
      <c r="C140" s="10" t="s">
        <v>40</v>
      </c>
      <c r="D140" s="10" t="s">
        <v>5</v>
      </c>
      <c r="E140" s="7">
        <f>E141+E142+E143+E145</f>
        <v>0</v>
      </c>
      <c r="F140" s="7">
        <f>F141+F142+F143+F145</f>
        <v>0</v>
      </c>
      <c r="G140" s="7">
        <f>G141+G142+G143+G145</f>
        <v>0</v>
      </c>
      <c r="H140" s="7">
        <f>H141+H142+H143+H145</f>
        <v>0</v>
      </c>
      <c r="I140" s="7">
        <f>I141+I142+I143+I145</f>
        <v>0</v>
      </c>
      <c r="J140" s="13">
        <f t="shared" si="13"/>
        <v>0</v>
      </c>
    </row>
    <row r="141" spans="1:10" ht="25.5" customHeight="1">
      <c r="A141" s="22"/>
      <c r="B141" s="12"/>
      <c r="C141" s="12"/>
      <c r="D141" s="10" t="s">
        <v>13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13">
        <f t="shared" si="13"/>
        <v>0</v>
      </c>
    </row>
    <row r="142" spans="1:10" ht="24" customHeight="1">
      <c r="A142" s="22"/>
      <c r="B142" s="12"/>
      <c r="C142" s="12"/>
      <c r="D142" s="10" t="s">
        <v>14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13">
        <f t="shared" si="13"/>
        <v>0</v>
      </c>
    </row>
    <row r="143" spans="1:10" ht="25.5" customHeight="1">
      <c r="A143" s="22"/>
      <c r="B143" s="12"/>
      <c r="C143" s="12"/>
      <c r="D143" s="10" t="s">
        <v>15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13">
        <f t="shared" si="13"/>
        <v>0</v>
      </c>
    </row>
    <row r="144" spans="1:10" ht="36" customHeight="1">
      <c r="A144" s="22"/>
      <c r="B144" s="12"/>
      <c r="C144" s="12"/>
      <c r="D144" s="10" t="s">
        <v>69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13">
        <f t="shared" si="13"/>
        <v>0</v>
      </c>
    </row>
    <row r="145" spans="1:10" ht="39" customHeight="1">
      <c r="A145" s="22"/>
      <c r="B145" s="12"/>
      <c r="C145" s="12"/>
      <c r="D145" s="10" t="s">
        <v>16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13">
        <f t="shared" si="13"/>
        <v>0</v>
      </c>
    </row>
    <row r="146" spans="1:10" ht="22.5" customHeight="1">
      <c r="A146" s="22"/>
      <c r="B146" s="12"/>
      <c r="C146" s="10" t="s">
        <v>46</v>
      </c>
      <c r="D146" s="10" t="s">
        <v>5</v>
      </c>
      <c r="E146" s="7">
        <f>E147+E148+E149+E151</f>
        <v>0</v>
      </c>
      <c r="F146" s="7">
        <f>F147+F148+F149+F151</f>
        <v>0</v>
      </c>
      <c r="G146" s="7">
        <f>G147+G148+G149+G151</f>
        <v>0</v>
      </c>
      <c r="H146" s="7">
        <f>H147+H148+H149+H151</f>
        <v>0</v>
      </c>
      <c r="I146" s="7">
        <f>I147+I148+I149+I151</f>
        <v>0</v>
      </c>
      <c r="J146" s="13">
        <f aca="true" t="shared" si="16" ref="J146:J174">E146+F146+G146+H146+I146</f>
        <v>0</v>
      </c>
    </row>
    <row r="147" spans="1:10" ht="27" customHeight="1">
      <c r="A147" s="22"/>
      <c r="B147" s="12"/>
      <c r="C147" s="12"/>
      <c r="D147" s="10" t="s">
        <v>13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13">
        <f t="shared" si="16"/>
        <v>0</v>
      </c>
    </row>
    <row r="148" spans="1:10" ht="24.75" customHeight="1">
      <c r="A148" s="22"/>
      <c r="B148" s="12"/>
      <c r="C148" s="12"/>
      <c r="D148" s="10" t="s">
        <v>14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13">
        <f t="shared" si="16"/>
        <v>0</v>
      </c>
    </row>
    <row r="149" spans="1:10" ht="23.25" customHeight="1">
      <c r="A149" s="22"/>
      <c r="B149" s="12"/>
      <c r="C149" s="12"/>
      <c r="D149" s="10" t="s">
        <v>15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13">
        <f t="shared" si="16"/>
        <v>0</v>
      </c>
    </row>
    <row r="150" spans="1:10" ht="38.25" customHeight="1">
      <c r="A150" s="22"/>
      <c r="B150" s="12"/>
      <c r="C150" s="12"/>
      <c r="D150" s="10" t="s">
        <v>69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13">
        <f t="shared" si="16"/>
        <v>0</v>
      </c>
    </row>
    <row r="151" spans="1:10" ht="36.75" customHeight="1">
      <c r="A151" s="22"/>
      <c r="B151" s="12"/>
      <c r="C151" s="12"/>
      <c r="D151" s="10" t="s">
        <v>16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13">
        <f t="shared" si="16"/>
        <v>0</v>
      </c>
    </row>
    <row r="152" spans="1:10" ht="20.25" customHeight="1">
      <c r="A152" s="22"/>
      <c r="B152" s="12"/>
      <c r="C152" s="10" t="s">
        <v>80</v>
      </c>
      <c r="D152" s="10" t="s">
        <v>5</v>
      </c>
      <c r="E152" s="7">
        <f>E153+E154+E155+E157</f>
        <v>0</v>
      </c>
      <c r="F152" s="7">
        <f>F153+F154+F155+F157</f>
        <v>0</v>
      </c>
      <c r="G152" s="7">
        <f>G153+G154+G155+G157</f>
        <v>0</v>
      </c>
      <c r="H152" s="7">
        <f>H153+H154+H155+H157</f>
        <v>0</v>
      </c>
      <c r="I152" s="7">
        <f>I153+I154+I155+I157</f>
        <v>0</v>
      </c>
      <c r="J152" s="13">
        <f aca="true" t="shared" si="17" ref="J152:J157">E152+F152+G152+H152+I152</f>
        <v>0</v>
      </c>
    </row>
    <row r="153" spans="1:10" ht="28.5" customHeight="1">
      <c r="A153" s="22"/>
      <c r="B153" s="12"/>
      <c r="C153" s="12"/>
      <c r="D153" s="10" t="s">
        <v>13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13">
        <f t="shared" si="17"/>
        <v>0</v>
      </c>
    </row>
    <row r="154" spans="1:10" ht="26.25" customHeight="1">
      <c r="A154" s="22"/>
      <c r="B154" s="12"/>
      <c r="C154" s="12"/>
      <c r="D154" s="10" t="s">
        <v>14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13">
        <f t="shared" si="17"/>
        <v>0</v>
      </c>
    </row>
    <row r="155" spans="1:10" ht="25.5" customHeight="1">
      <c r="A155" s="22"/>
      <c r="B155" s="12"/>
      <c r="C155" s="12"/>
      <c r="D155" s="10" t="s">
        <v>15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13">
        <f t="shared" si="17"/>
        <v>0</v>
      </c>
    </row>
    <row r="156" spans="1:10" ht="36.75" customHeight="1">
      <c r="A156" s="22"/>
      <c r="B156" s="12"/>
      <c r="C156" s="12"/>
      <c r="D156" s="10" t="s">
        <v>69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13">
        <f t="shared" si="17"/>
        <v>0</v>
      </c>
    </row>
    <row r="157" spans="1:10" ht="36.75" customHeight="1">
      <c r="A157" s="22"/>
      <c r="B157" s="12"/>
      <c r="C157" s="12"/>
      <c r="D157" s="10" t="s">
        <v>16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13">
        <f t="shared" si="17"/>
        <v>0</v>
      </c>
    </row>
    <row r="158" spans="1:10" ht="25.5" customHeight="1">
      <c r="A158" s="23" t="s">
        <v>34</v>
      </c>
      <c r="B158" s="12"/>
      <c r="C158" s="26" t="s">
        <v>48</v>
      </c>
      <c r="D158" s="10" t="s">
        <v>5</v>
      </c>
      <c r="E158" s="7">
        <f>E159+E160+E161+E163</f>
        <v>0</v>
      </c>
      <c r="F158" s="7">
        <f>F159+F160+F161+F163</f>
        <v>0</v>
      </c>
      <c r="G158" s="7">
        <f>G159+G160+G161+G163</f>
        <v>0</v>
      </c>
      <c r="H158" s="7">
        <f>H159+H160+H161+H163</f>
        <v>0</v>
      </c>
      <c r="I158" s="7">
        <f>I159+I160+I161+I163</f>
        <v>0</v>
      </c>
      <c r="J158" s="13">
        <f t="shared" si="16"/>
        <v>0</v>
      </c>
    </row>
    <row r="159" spans="1:10" ht="27.75" customHeight="1">
      <c r="A159" s="22"/>
      <c r="B159" s="12"/>
      <c r="C159" s="12"/>
      <c r="D159" s="10" t="s">
        <v>13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13">
        <f t="shared" si="16"/>
        <v>0</v>
      </c>
    </row>
    <row r="160" spans="1:10" ht="24" customHeight="1">
      <c r="A160" s="22"/>
      <c r="B160" s="12"/>
      <c r="C160" s="12"/>
      <c r="D160" s="10" t="s">
        <v>14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13">
        <f t="shared" si="16"/>
        <v>0</v>
      </c>
    </row>
    <row r="161" spans="1:10" ht="25.5" customHeight="1">
      <c r="A161" s="22"/>
      <c r="B161" s="12"/>
      <c r="C161" s="12"/>
      <c r="D161" s="10" t="s">
        <v>15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13">
        <f t="shared" si="16"/>
        <v>0</v>
      </c>
    </row>
    <row r="162" spans="1:10" ht="38.25" customHeight="1">
      <c r="A162" s="22"/>
      <c r="B162" s="12"/>
      <c r="C162" s="12"/>
      <c r="D162" s="10" t="s">
        <v>69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13">
        <f t="shared" si="16"/>
        <v>0</v>
      </c>
    </row>
    <row r="163" spans="1:10" ht="38.25" customHeight="1">
      <c r="A163" s="22"/>
      <c r="B163" s="12"/>
      <c r="C163" s="12"/>
      <c r="D163" s="10" t="s">
        <v>16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13">
        <f t="shared" si="16"/>
        <v>0</v>
      </c>
    </row>
    <row r="164" spans="1:10" s="5" customFormat="1" ht="27.75" customHeight="1">
      <c r="A164" s="20" t="s">
        <v>10</v>
      </c>
      <c r="B164" s="11" t="s">
        <v>7</v>
      </c>
      <c r="C164" s="11" t="s">
        <v>71</v>
      </c>
      <c r="D164" s="11" t="s">
        <v>5</v>
      </c>
      <c r="E164" s="13">
        <f>E165+E166+E167+E169</f>
        <v>26239.644</v>
      </c>
      <c r="F164" s="13">
        <f>F165+F166+F167+F169</f>
        <v>20337.5</v>
      </c>
      <c r="G164" s="13">
        <f>G165+G166+G167+G169</f>
        <v>20057.2</v>
      </c>
      <c r="H164" s="13">
        <f>H165+H166+H167+H169</f>
        <v>20057.2</v>
      </c>
      <c r="I164" s="13">
        <f>I165+I166+I167+I169</f>
        <v>20057.2</v>
      </c>
      <c r="J164" s="13">
        <f t="shared" si="16"/>
        <v>106748.74399999999</v>
      </c>
    </row>
    <row r="165" spans="1:10" ht="27" customHeight="1">
      <c r="A165" s="21"/>
      <c r="B165" s="12"/>
      <c r="C165" s="10"/>
      <c r="D165" s="10" t="s">
        <v>13</v>
      </c>
      <c r="E165" s="7">
        <f>E171+E177+E183+E189+E195</f>
        <v>0</v>
      </c>
      <c r="F165" s="7">
        <f>F171+F177+F183+F189+F195+F201</f>
        <v>0</v>
      </c>
      <c r="G165" s="7">
        <f>G171+G177+G183+G189+G195+G201</f>
        <v>0</v>
      </c>
      <c r="H165" s="7">
        <f>H171+H177+H183+H189+H195+H201</f>
        <v>0</v>
      </c>
      <c r="I165" s="7">
        <f>I171+I177+I183+I189+I195+I201</f>
        <v>0</v>
      </c>
      <c r="J165" s="13">
        <f t="shared" si="16"/>
        <v>0</v>
      </c>
    </row>
    <row r="166" spans="1:10" ht="25.5" customHeight="1">
      <c r="A166" s="21"/>
      <c r="B166" s="12"/>
      <c r="C166" s="10"/>
      <c r="D166" s="10" t="s">
        <v>14</v>
      </c>
      <c r="E166" s="7">
        <f>E172+E178+E184+E190+E196</f>
        <v>746.8</v>
      </c>
      <c r="F166" s="7">
        <f>F172+F178+F184+F190+F196</f>
        <v>852</v>
      </c>
      <c r="G166" s="7">
        <f>G172+G178+G184+G190+G196</f>
        <v>888.7</v>
      </c>
      <c r="H166" s="7">
        <f>H172+H178+H184+H190+H196</f>
        <v>888.7</v>
      </c>
      <c r="I166" s="7">
        <f>I172+I178+I184+I190+I196</f>
        <v>888.7</v>
      </c>
      <c r="J166" s="13">
        <f t="shared" si="16"/>
        <v>4264.9</v>
      </c>
    </row>
    <row r="167" spans="1:10" ht="23.25" customHeight="1">
      <c r="A167" s="22"/>
      <c r="B167" s="12"/>
      <c r="C167" s="12"/>
      <c r="D167" s="10" t="s">
        <v>15</v>
      </c>
      <c r="E167" s="7">
        <f aca="true" t="shared" si="18" ref="E167:I171">E173+E179+E185+E191+E197</f>
        <v>23122.215</v>
      </c>
      <c r="F167" s="7">
        <f t="shared" si="18"/>
        <v>17270.5</v>
      </c>
      <c r="G167" s="7">
        <f t="shared" si="18"/>
        <v>16953.5</v>
      </c>
      <c r="H167" s="7">
        <f t="shared" si="18"/>
        <v>16953.5</v>
      </c>
      <c r="I167" s="7">
        <f t="shared" si="18"/>
        <v>16953.5</v>
      </c>
      <c r="J167" s="13">
        <f t="shared" si="16"/>
        <v>91253.215</v>
      </c>
    </row>
    <row r="168" spans="1:10" ht="39" customHeight="1">
      <c r="A168" s="22"/>
      <c r="B168" s="12"/>
      <c r="C168" s="12"/>
      <c r="D168" s="10" t="s">
        <v>69</v>
      </c>
      <c r="E168" s="7">
        <f t="shared" si="18"/>
        <v>0</v>
      </c>
      <c r="F168" s="7">
        <f t="shared" si="18"/>
        <v>0</v>
      </c>
      <c r="G168" s="7">
        <f t="shared" si="18"/>
        <v>0</v>
      </c>
      <c r="H168" s="7">
        <f t="shared" si="18"/>
        <v>0</v>
      </c>
      <c r="I168" s="7">
        <f t="shared" si="18"/>
        <v>0</v>
      </c>
      <c r="J168" s="13">
        <f t="shared" si="16"/>
        <v>0</v>
      </c>
    </row>
    <row r="169" spans="1:10" ht="36.75" customHeight="1">
      <c r="A169" s="22"/>
      <c r="B169" s="12"/>
      <c r="C169" s="12"/>
      <c r="D169" s="10" t="s">
        <v>16</v>
      </c>
      <c r="E169" s="7">
        <f t="shared" si="18"/>
        <v>2370.629</v>
      </c>
      <c r="F169" s="7">
        <f t="shared" si="18"/>
        <v>2215</v>
      </c>
      <c r="G169" s="7">
        <f t="shared" si="18"/>
        <v>2215</v>
      </c>
      <c r="H169" s="7">
        <f t="shared" si="18"/>
        <v>2215</v>
      </c>
      <c r="I169" s="7">
        <f t="shared" si="18"/>
        <v>2215</v>
      </c>
      <c r="J169" s="13">
        <f t="shared" si="16"/>
        <v>11230.629</v>
      </c>
    </row>
    <row r="170" spans="1:10" ht="24" customHeight="1">
      <c r="A170" s="21" t="s">
        <v>35</v>
      </c>
      <c r="B170" s="10"/>
      <c r="C170" s="10" t="s">
        <v>17</v>
      </c>
      <c r="D170" s="10" t="s">
        <v>5</v>
      </c>
      <c r="E170" s="7">
        <f>E171+E172+E173+E174+E175</f>
        <v>21445.790999999997</v>
      </c>
      <c r="F170" s="7">
        <f>F171+F172+F173+F174+F175</f>
        <v>15696.291</v>
      </c>
      <c r="G170" s="7">
        <f>G171+G172+G173+G174+G175</f>
        <v>15363.391</v>
      </c>
      <c r="H170" s="7">
        <f>H171+H172+H173+H174+H175</f>
        <v>15363.391</v>
      </c>
      <c r="I170" s="7">
        <f>I171+I172+I173+I174+I175</f>
        <v>15363.391</v>
      </c>
      <c r="J170" s="13">
        <f t="shared" si="16"/>
        <v>83232.255</v>
      </c>
    </row>
    <row r="171" spans="1:10" ht="27" customHeight="1">
      <c r="A171" s="21"/>
      <c r="B171" s="12"/>
      <c r="C171" s="10"/>
      <c r="D171" s="10" t="s">
        <v>13</v>
      </c>
      <c r="E171" s="7">
        <v>0</v>
      </c>
      <c r="F171" s="7">
        <f t="shared" si="18"/>
        <v>0</v>
      </c>
      <c r="G171" s="7">
        <f t="shared" si="18"/>
        <v>0</v>
      </c>
      <c r="H171" s="7">
        <f t="shared" si="18"/>
        <v>0</v>
      </c>
      <c r="I171" s="7">
        <f t="shared" si="18"/>
        <v>0</v>
      </c>
      <c r="J171" s="13">
        <f t="shared" si="16"/>
        <v>0</v>
      </c>
    </row>
    <row r="172" spans="1:10" ht="25.5" customHeight="1">
      <c r="A172" s="21"/>
      <c r="B172" s="12"/>
      <c r="C172" s="10"/>
      <c r="D172" s="10" t="s">
        <v>14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13">
        <f t="shared" si="16"/>
        <v>0</v>
      </c>
    </row>
    <row r="173" spans="1:10" ht="24" customHeight="1">
      <c r="A173" s="22"/>
      <c r="B173" s="12"/>
      <c r="C173" s="12"/>
      <c r="D173" s="10" t="s">
        <v>15</v>
      </c>
      <c r="E173" s="7">
        <v>20247.3</v>
      </c>
      <c r="F173" s="7">
        <v>14497.8</v>
      </c>
      <c r="G173" s="7">
        <v>14164.9</v>
      </c>
      <c r="H173" s="7">
        <v>14164.9</v>
      </c>
      <c r="I173" s="7">
        <v>14164.9</v>
      </c>
      <c r="J173" s="13">
        <f t="shared" si="16"/>
        <v>77239.8</v>
      </c>
    </row>
    <row r="174" spans="1:10" ht="37.5" customHeight="1">
      <c r="A174" s="22"/>
      <c r="B174" s="12"/>
      <c r="C174" s="12"/>
      <c r="D174" s="10" t="s">
        <v>69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13">
        <f t="shared" si="16"/>
        <v>0</v>
      </c>
    </row>
    <row r="175" spans="1:10" ht="38.25" customHeight="1">
      <c r="A175" s="22"/>
      <c r="B175" s="12"/>
      <c r="C175" s="12"/>
      <c r="D175" s="10" t="s">
        <v>16</v>
      </c>
      <c r="E175" s="7">
        <v>1198.491</v>
      </c>
      <c r="F175" s="7">
        <v>1198.491</v>
      </c>
      <c r="G175" s="7">
        <v>1198.491</v>
      </c>
      <c r="H175" s="7">
        <v>1198.491</v>
      </c>
      <c r="I175" s="7">
        <v>1198.491</v>
      </c>
      <c r="J175" s="13">
        <f aca="true" t="shared" si="19" ref="J175:J205">E175+F175+G175+H175+I175</f>
        <v>5992.455</v>
      </c>
    </row>
    <row r="176" spans="1:10" ht="24.75" customHeight="1">
      <c r="A176" s="21" t="s">
        <v>36</v>
      </c>
      <c r="B176" s="12"/>
      <c r="C176" s="10" t="s">
        <v>20</v>
      </c>
      <c r="D176" s="10" t="s">
        <v>5</v>
      </c>
      <c r="E176" s="7">
        <f>E177+E178+E179+E181</f>
        <v>4750.853</v>
      </c>
      <c r="F176" s="7">
        <f>F177+F178+F179+F181</f>
        <v>4578.209</v>
      </c>
      <c r="G176" s="7">
        <f>G177+G178+G179+G181</f>
        <v>4630.809</v>
      </c>
      <c r="H176" s="7">
        <f>H177+H178+H179+H181</f>
        <v>4630.809</v>
      </c>
      <c r="I176" s="7">
        <f>I177+I178+I179+I181</f>
        <v>4630.809</v>
      </c>
      <c r="J176" s="13">
        <f t="shared" si="19"/>
        <v>23221.489</v>
      </c>
    </row>
    <row r="177" spans="1:10" ht="27" customHeight="1">
      <c r="A177" s="22"/>
      <c r="B177" s="12"/>
      <c r="C177" s="12"/>
      <c r="D177" s="10" t="s">
        <v>13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13">
        <f t="shared" si="19"/>
        <v>0</v>
      </c>
    </row>
    <row r="178" spans="1:10" ht="24.75" customHeight="1">
      <c r="A178" s="22"/>
      <c r="B178" s="12"/>
      <c r="C178" s="12"/>
      <c r="D178" s="10" t="s">
        <v>14</v>
      </c>
      <c r="E178" s="7">
        <v>746.8</v>
      </c>
      <c r="F178" s="7">
        <v>852</v>
      </c>
      <c r="G178" s="7">
        <v>888.7</v>
      </c>
      <c r="H178" s="7">
        <v>888.7</v>
      </c>
      <c r="I178" s="7">
        <v>888.7</v>
      </c>
      <c r="J178" s="13">
        <f t="shared" si="19"/>
        <v>4264.9</v>
      </c>
    </row>
    <row r="179" spans="1:10" ht="24.75" customHeight="1">
      <c r="A179" s="22"/>
      <c r="B179" s="12"/>
      <c r="C179" s="12"/>
      <c r="D179" s="10" t="s">
        <v>15</v>
      </c>
      <c r="E179" s="7">
        <v>2874.915</v>
      </c>
      <c r="F179" s="27">
        <v>2772.7</v>
      </c>
      <c r="G179" s="27">
        <v>2788.6</v>
      </c>
      <c r="H179" s="27">
        <v>2788.6</v>
      </c>
      <c r="I179" s="27">
        <v>2788.6</v>
      </c>
      <c r="J179" s="13">
        <f t="shared" si="19"/>
        <v>14013.415</v>
      </c>
    </row>
    <row r="180" spans="1:10" ht="36.75" customHeight="1">
      <c r="A180" s="22"/>
      <c r="B180" s="12"/>
      <c r="C180" s="12"/>
      <c r="D180" s="10" t="s">
        <v>69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13">
        <f>E180+F180+G180+H180+I180</f>
        <v>0</v>
      </c>
    </row>
    <row r="181" spans="1:10" ht="35.25" customHeight="1">
      <c r="A181" s="22"/>
      <c r="B181" s="12"/>
      <c r="C181" s="12"/>
      <c r="D181" s="10" t="s">
        <v>16</v>
      </c>
      <c r="E181" s="7">
        <v>1129.138</v>
      </c>
      <c r="F181" s="7">
        <v>953.509</v>
      </c>
      <c r="G181" s="7">
        <v>953.509</v>
      </c>
      <c r="H181" s="7">
        <v>953.509</v>
      </c>
      <c r="I181" s="7">
        <v>953.509</v>
      </c>
      <c r="J181" s="13">
        <f t="shared" si="19"/>
        <v>4943.174</v>
      </c>
    </row>
    <row r="182" spans="1:10" ht="26.25" customHeight="1">
      <c r="A182" s="21" t="s">
        <v>37</v>
      </c>
      <c r="B182" s="12"/>
      <c r="C182" s="10" t="s">
        <v>25</v>
      </c>
      <c r="D182" s="10" t="s">
        <v>5</v>
      </c>
      <c r="E182" s="7">
        <f>E183+E184+E185+E187</f>
        <v>43</v>
      </c>
      <c r="F182" s="7">
        <f>F183+F184+F185+F187</f>
        <v>63</v>
      </c>
      <c r="G182" s="7">
        <f>G183+G184+G185+G187</f>
        <v>63</v>
      </c>
      <c r="H182" s="7">
        <f>H183+H184+H185+H187</f>
        <v>63</v>
      </c>
      <c r="I182" s="7">
        <f>I183+I184+I185+I187</f>
        <v>63</v>
      </c>
      <c r="J182" s="13">
        <f t="shared" si="19"/>
        <v>295</v>
      </c>
    </row>
    <row r="183" spans="1:10" ht="25.5" customHeight="1">
      <c r="A183" s="22"/>
      <c r="B183" s="12"/>
      <c r="C183" s="12"/>
      <c r="D183" s="10" t="s">
        <v>13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13">
        <f t="shared" si="19"/>
        <v>0</v>
      </c>
    </row>
    <row r="184" spans="1:10" ht="24" customHeight="1">
      <c r="A184" s="22"/>
      <c r="B184" s="12"/>
      <c r="C184" s="12"/>
      <c r="D184" s="10" t="s">
        <v>14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13">
        <f t="shared" si="19"/>
        <v>0</v>
      </c>
    </row>
    <row r="185" spans="1:10" ht="24" customHeight="1">
      <c r="A185" s="22"/>
      <c r="B185" s="12"/>
      <c r="C185" s="12"/>
      <c r="D185" s="10" t="s">
        <v>15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13">
        <f t="shared" si="19"/>
        <v>0</v>
      </c>
    </row>
    <row r="186" spans="1:10" ht="36" customHeight="1">
      <c r="A186" s="22"/>
      <c r="B186" s="12"/>
      <c r="C186" s="12"/>
      <c r="D186" s="10" t="s">
        <v>69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13">
        <f>E186+F186+G186+H186+I186</f>
        <v>0</v>
      </c>
    </row>
    <row r="187" spans="1:10" ht="38.25" customHeight="1">
      <c r="A187" s="22"/>
      <c r="B187" s="12"/>
      <c r="C187" s="12"/>
      <c r="D187" s="10" t="s">
        <v>16</v>
      </c>
      <c r="E187" s="7">
        <v>43</v>
      </c>
      <c r="F187" s="7">
        <v>63</v>
      </c>
      <c r="G187" s="7">
        <v>63</v>
      </c>
      <c r="H187" s="7">
        <v>63</v>
      </c>
      <c r="I187" s="7">
        <v>63</v>
      </c>
      <c r="J187" s="13">
        <f t="shared" si="19"/>
        <v>295</v>
      </c>
    </row>
    <row r="188" spans="1:10" ht="27" customHeight="1">
      <c r="A188" s="21" t="s">
        <v>58</v>
      </c>
      <c r="B188" s="12"/>
      <c r="C188" s="10" t="s">
        <v>59</v>
      </c>
      <c r="D188" s="10" t="s">
        <v>5</v>
      </c>
      <c r="E188" s="7">
        <f>E189+E190+E191+E193</f>
        <v>0</v>
      </c>
      <c r="F188" s="7">
        <f>F189+F190+F191+F193</f>
        <v>0</v>
      </c>
      <c r="G188" s="7">
        <f>G189+G190+G191+G193</f>
        <v>0</v>
      </c>
      <c r="H188" s="7">
        <f>H189+H190+H191+H193</f>
        <v>0</v>
      </c>
      <c r="I188" s="7">
        <f>I189+I190+I191+I193</f>
        <v>0</v>
      </c>
      <c r="J188" s="13">
        <f t="shared" si="19"/>
        <v>0</v>
      </c>
    </row>
    <row r="189" spans="1:10" ht="27" customHeight="1">
      <c r="A189" s="22"/>
      <c r="B189" s="12"/>
      <c r="C189" s="12"/>
      <c r="D189" s="10" t="s">
        <v>13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13">
        <f t="shared" si="19"/>
        <v>0</v>
      </c>
    </row>
    <row r="190" spans="1:10" ht="27" customHeight="1">
      <c r="A190" s="22"/>
      <c r="B190" s="12"/>
      <c r="C190" s="12"/>
      <c r="D190" s="10" t="s">
        <v>14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13">
        <f t="shared" si="19"/>
        <v>0</v>
      </c>
    </row>
    <row r="191" spans="1:10" ht="24" customHeight="1">
      <c r="A191" s="22"/>
      <c r="B191" s="12"/>
      <c r="C191" s="12"/>
      <c r="D191" s="10" t="s">
        <v>15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13">
        <f t="shared" si="19"/>
        <v>0</v>
      </c>
    </row>
    <row r="192" spans="1:10" ht="34.5" customHeight="1">
      <c r="A192" s="22"/>
      <c r="B192" s="12"/>
      <c r="C192" s="12"/>
      <c r="D192" s="10" t="s">
        <v>69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13">
        <f>E192+F192+G192+H192+I192</f>
        <v>0</v>
      </c>
    </row>
    <row r="193" spans="1:10" ht="38.25" customHeight="1">
      <c r="A193" s="22"/>
      <c r="B193" s="12"/>
      <c r="C193" s="12"/>
      <c r="D193" s="10" t="s">
        <v>16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13">
        <f t="shared" si="19"/>
        <v>0</v>
      </c>
    </row>
    <row r="194" spans="1:10" ht="27" customHeight="1">
      <c r="A194" s="21" t="s">
        <v>38</v>
      </c>
      <c r="B194" s="12"/>
      <c r="C194" s="26" t="s">
        <v>62</v>
      </c>
      <c r="D194" s="10" t="s">
        <v>5</v>
      </c>
      <c r="E194" s="7">
        <f>E195+E196+E197+E199</f>
        <v>0</v>
      </c>
      <c r="F194" s="7">
        <f>F195+F196+F197+F199</f>
        <v>0</v>
      </c>
      <c r="G194" s="7">
        <f>G195+G196+G197+G199</f>
        <v>0</v>
      </c>
      <c r="H194" s="7">
        <f>H195+H196+H197+H199</f>
        <v>0</v>
      </c>
      <c r="I194" s="7">
        <f>I195+I196+I197+I199</f>
        <v>0</v>
      </c>
      <c r="J194" s="13">
        <f t="shared" si="19"/>
        <v>0</v>
      </c>
    </row>
    <row r="195" spans="1:10" ht="27" customHeight="1">
      <c r="A195" s="22"/>
      <c r="B195" s="12"/>
      <c r="C195" s="12"/>
      <c r="D195" s="10" t="s">
        <v>13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13">
        <f t="shared" si="19"/>
        <v>0</v>
      </c>
    </row>
    <row r="196" spans="1:10" ht="25.5" customHeight="1">
      <c r="A196" s="22"/>
      <c r="B196" s="12"/>
      <c r="C196" s="12"/>
      <c r="D196" s="10" t="s">
        <v>14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13">
        <f t="shared" si="19"/>
        <v>0</v>
      </c>
    </row>
    <row r="197" spans="1:10" ht="23.25" customHeight="1">
      <c r="A197" s="22"/>
      <c r="B197" s="12"/>
      <c r="C197" s="12"/>
      <c r="D197" s="10" t="s">
        <v>15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13">
        <f t="shared" si="19"/>
        <v>0</v>
      </c>
    </row>
    <row r="198" spans="1:10" ht="39" customHeight="1">
      <c r="A198" s="22"/>
      <c r="B198" s="12"/>
      <c r="C198" s="12"/>
      <c r="D198" s="10" t="s">
        <v>69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13">
        <f>E198+F198+G198+H198+I198</f>
        <v>0</v>
      </c>
    </row>
    <row r="199" spans="1:10" ht="38.25" customHeight="1">
      <c r="A199" s="22"/>
      <c r="B199" s="12"/>
      <c r="C199" s="12"/>
      <c r="D199" s="10" t="s">
        <v>16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13">
        <f t="shared" si="19"/>
        <v>0</v>
      </c>
    </row>
    <row r="200" spans="1:10" s="5" customFormat="1" ht="41.25" customHeight="1">
      <c r="A200" s="20" t="s">
        <v>39</v>
      </c>
      <c r="B200" s="11" t="s">
        <v>7</v>
      </c>
      <c r="C200" s="11" t="s">
        <v>72</v>
      </c>
      <c r="D200" s="11" t="s">
        <v>5</v>
      </c>
      <c r="E200" s="13">
        <f>E201+E202++E203+E205</f>
        <v>215.5</v>
      </c>
      <c r="F200" s="13">
        <f>F201+F202++F203+F205</f>
        <v>0</v>
      </c>
      <c r="G200" s="13">
        <f>G201+G202++G203+G205</f>
        <v>0</v>
      </c>
      <c r="H200" s="13">
        <f>H201+H202++H203+H205</f>
        <v>0</v>
      </c>
      <c r="I200" s="13">
        <f>I201+I202++I203+I205</f>
        <v>0</v>
      </c>
      <c r="J200" s="13">
        <f t="shared" si="19"/>
        <v>215.5</v>
      </c>
    </row>
    <row r="201" spans="1:10" ht="27" customHeight="1">
      <c r="A201" s="21"/>
      <c r="B201" s="12"/>
      <c r="C201" s="10"/>
      <c r="D201" s="10" t="s">
        <v>13</v>
      </c>
      <c r="E201" s="7">
        <f aca="true" t="shared" si="20" ref="E201:J201">E207+E213+E219</f>
        <v>0</v>
      </c>
      <c r="F201" s="7">
        <f t="shared" si="20"/>
        <v>0</v>
      </c>
      <c r="G201" s="7">
        <f t="shared" si="20"/>
        <v>0</v>
      </c>
      <c r="H201" s="7">
        <f t="shared" si="20"/>
        <v>0</v>
      </c>
      <c r="I201" s="7">
        <f t="shared" si="20"/>
        <v>0</v>
      </c>
      <c r="J201" s="13">
        <f t="shared" si="20"/>
        <v>0</v>
      </c>
    </row>
    <row r="202" spans="1:10" ht="28.5" customHeight="1">
      <c r="A202" s="21"/>
      <c r="B202" s="12"/>
      <c r="C202" s="10"/>
      <c r="D202" s="10" t="s">
        <v>14</v>
      </c>
      <c r="E202" s="7">
        <f aca="true" t="shared" si="21" ref="E202:I205">E208+E214+E220</f>
        <v>0</v>
      </c>
      <c r="F202" s="7">
        <f t="shared" si="21"/>
        <v>0</v>
      </c>
      <c r="G202" s="7">
        <f t="shared" si="21"/>
        <v>0</v>
      </c>
      <c r="H202" s="7">
        <f t="shared" si="21"/>
        <v>0</v>
      </c>
      <c r="I202" s="7">
        <f t="shared" si="21"/>
        <v>0</v>
      </c>
      <c r="J202" s="13">
        <f t="shared" si="19"/>
        <v>0</v>
      </c>
    </row>
    <row r="203" spans="1:10" ht="25.5" customHeight="1">
      <c r="A203" s="22"/>
      <c r="B203" s="12"/>
      <c r="C203" s="12"/>
      <c r="D203" s="10" t="s">
        <v>15</v>
      </c>
      <c r="E203" s="7">
        <f t="shared" si="21"/>
        <v>215.5</v>
      </c>
      <c r="F203" s="7">
        <f t="shared" si="21"/>
        <v>0</v>
      </c>
      <c r="G203" s="7">
        <f t="shared" si="21"/>
        <v>0</v>
      </c>
      <c r="H203" s="7">
        <f t="shared" si="21"/>
        <v>0</v>
      </c>
      <c r="I203" s="7">
        <f t="shared" si="21"/>
        <v>0</v>
      </c>
      <c r="J203" s="13">
        <f t="shared" si="19"/>
        <v>215.5</v>
      </c>
    </row>
    <row r="204" spans="1:10" ht="38.25" customHeight="1">
      <c r="A204" s="22"/>
      <c r="B204" s="12"/>
      <c r="C204" s="12"/>
      <c r="D204" s="10" t="s">
        <v>69</v>
      </c>
      <c r="E204" s="7">
        <f t="shared" si="21"/>
        <v>0</v>
      </c>
      <c r="F204" s="7">
        <f t="shared" si="21"/>
        <v>0</v>
      </c>
      <c r="G204" s="7">
        <f t="shared" si="21"/>
        <v>0</v>
      </c>
      <c r="H204" s="7">
        <f t="shared" si="21"/>
        <v>0</v>
      </c>
      <c r="I204" s="7">
        <f t="shared" si="21"/>
        <v>0</v>
      </c>
      <c r="J204" s="13">
        <f t="shared" si="19"/>
        <v>0</v>
      </c>
    </row>
    <row r="205" spans="1:10" ht="38.25" customHeight="1">
      <c r="A205" s="22"/>
      <c r="B205" s="12"/>
      <c r="C205" s="12"/>
      <c r="D205" s="10" t="s">
        <v>16</v>
      </c>
      <c r="E205" s="7">
        <f t="shared" si="21"/>
        <v>0</v>
      </c>
      <c r="F205" s="7">
        <f t="shared" si="21"/>
        <v>0</v>
      </c>
      <c r="G205" s="7">
        <f t="shared" si="21"/>
        <v>0</v>
      </c>
      <c r="H205" s="7">
        <f t="shared" si="21"/>
        <v>0</v>
      </c>
      <c r="I205" s="7">
        <f t="shared" si="21"/>
        <v>0</v>
      </c>
      <c r="J205" s="13">
        <f t="shared" si="19"/>
        <v>0</v>
      </c>
    </row>
    <row r="206" spans="1:10" ht="74.25" customHeight="1">
      <c r="A206" s="24" t="s">
        <v>66</v>
      </c>
      <c r="B206" s="10"/>
      <c r="C206" s="10" t="s">
        <v>64</v>
      </c>
      <c r="D206" s="10" t="s">
        <v>5</v>
      </c>
      <c r="E206" s="7">
        <f>E207+E208++E209+E211</f>
        <v>161.5</v>
      </c>
      <c r="F206" s="7">
        <f>F207+F208++F209+F211</f>
        <v>0</v>
      </c>
      <c r="G206" s="7">
        <f>G207+G208++G209+G211</f>
        <v>0</v>
      </c>
      <c r="H206" s="7">
        <f>H207+H208++H209+H211</f>
        <v>0</v>
      </c>
      <c r="I206" s="7">
        <f>I207+I208++I209+I211</f>
        <v>0</v>
      </c>
      <c r="J206" s="13">
        <f aca="true" t="shared" si="22" ref="J206:J223">E206+F206+G206+H206+I206</f>
        <v>161.5</v>
      </c>
    </row>
    <row r="207" spans="1:10" ht="27" customHeight="1">
      <c r="A207" s="21"/>
      <c r="B207" s="12"/>
      <c r="C207" s="10"/>
      <c r="D207" s="10" t="s">
        <v>13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13">
        <f t="shared" si="22"/>
        <v>0</v>
      </c>
    </row>
    <row r="208" spans="1:10" ht="24.75" customHeight="1">
      <c r="A208" s="21"/>
      <c r="B208" s="12"/>
      <c r="C208" s="10"/>
      <c r="D208" s="10" t="s">
        <v>14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13">
        <f t="shared" si="22"/>
        <v>0</v>
      </c>
    </row>
    <row r="209" spans="1:10" ht="24.75" customHeight="1">
      <c r="A209" s="22"/>
      <c r="B209" s="12"/>
      <c r="C209" s="12"/>
      <c r="D209" s="10" t="s">
        <v>15</v>
      </c>
      <c r="E209" s="7">
        <v>161.5</v>
      </c>
      <c r="F209" s="7">
        <v>0</v>
      </c>
      <c r="G209" s="7">
        <v>0</v>
      </c>
      <c r="H209" s="7">
        <v>0</v>
      </c>
      <c r="I209" s="7">
        <v>0</v>
      </c>
      <c r="J209" s="13">
        <f t="shared" si="22"/>
        <v>161.5</v>
      </c>
    </row>
    <row r="210" spans="1:10" ht="36.75" customHeight="1">
      <c r="A210" s="22"/>
      <c r="B210" s="12"/>
      <c r="C210" s="12"/>
      <c r="D210" s="10" t="s">
        <v>69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13">
        <f t="shared" si="22"/>
        <v>0</v>
      </c>
    </row>
    <row r="211" spans="1:10" ht="38.25" customHeight="1">
      <c r="A211" s="22"/>
      <c r="B211" s="12"/>
      <c r="C211" s="12"/>
      <c r="D211" s="10" t="s">
        <v>16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13">
        <f t="shared" si="22"/>
        <v>0</v>
      </c>
    </row>
    <row r="212" spans="1:10" ht="62.25" customHeight="1">
      <c r="A212" s="24" t="s">
        <v>67</v>
      </c>
      <c r="B212" s="10"/>
      <c r="C212" s="10" t="s">
        <v>65</v>
      </c>
      <c r="D212" s="10" t="s">
        <v>5</v>
      </c>
      <c r="E212" s="7">
        <f>E213+E214++E215+E217</f>
        <v>54</v>
      </c>
      <c r="F212" s="7">
        <f>F213+F214++F215+F217</f>
        <v>0</v>
      </c>
      <c r="G212" s="7">
        <f>G213+G214++G215+G217</f>
        <v>0</v>
      </c>
      <c r="H212" s="7">
        <f>H213+H214++H215+H217</f>
        <v>0</v>
      </c>
      <c r="I212" s="7">
        <f>I213+I214++I215+I217</f>
        <v>0</v>
      </c>
      <c r="J212" s="13">
        <f t="shared" si="22"/>
        <v>54</v>
      </c>
    </row>
    <row r="213" spans="1:10" ht="25.5" customHeight="1">
      <c r="A213" s="21"/>
      <c r="B213" s="12"/>
      <c r="C213" s="10"/>
      <c r="D213" s="10" t="s">
        <v>13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13">
        <f t="shared" si="22"/>
        <v>0</v>
      </c>
    </row>
    <row r="214" spans="1:10" ht="25.5" customHeight="1">
      <c r="A214" s="21"/>
      <c r="B214" s="12"/>
      <c r="C214" s="10"/>
      <c r="D214" s="10" t="s">
        <v>14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13">
        <f t="shared" si="22"/>
        <v>0</v>
      </c>
    </row>
    <row r="215" spans="1:10" ht="24" customHeight="1">
      <c r="A215" s="22"/>
      <c r="B215" s="12"/>
      <c r="C215" s="12"/>
      <c r="D215" s="10" t="s">
        <v>15</v>
      </c>
      <c r="E215" s="7">
        <v>54</v>
      </c>
      <c r="F215" s="7">
        <v>0</v>
      </c>
      <c r="G215" s="7">
        <v>0</v>
      </c>
      <c r="H215" s="7">
        <v>0</v>
      </c>
      <c r="I215" s="7">
        <v>0</v>
      </c>
      <c r="J215" s="13">
        <f t="shared" si="22"/>
        <v>54</v>
      </c>
    </row>
    <row r="216" spans="1:10" ht="36.75" customHeight="1">
      <c r="A216" s="22"/>
      <c r="B216" s="12"/>
      <c r="C216" s="12"/>
      <c r="D216" s="10" t="s">
        <v>69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13">
        <f t="shared" si="22"/>
        <v>0</v>
      </c>
    </row>
    <row r="217" spans="1:10" ht="34.5" customHeight="1">
      <c r="A217" s="22"/>
      <c r="B217" s="12"/>
      <c r="C217" s="12"/>
      <c r="D217" s="10" t="s">
        <v>16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13">
        <f t="shared" si="22"/>
        <v>0</v>
      </c>
    </row>
    <row r="218" spans="1:10" ht="27.75" customHeight="1">
      <c r="A218" s="21" t="s">
        <v>68</v>
      </c>
      <c r="B218" s="11"/>
      <c r="C218" s="10" t="s">
        <v>73</v>
      </c>
      <c r="D218" s="10" t="s">
        <v>5</v>
      </c>
      <c r="E218" s="7">
        <f>E219+E220++E221+E223</f>
        <v>0</v>
      </c>
      <c r="F218" s="7">
        <f>F219+F220++F221+F223</f>
        <v>0</v>
      </c>
      <c r="G218" s="7">
        <f>G219+G220++G221+G223</f>
        <v>0</v>
      </c>
      <c r="H218" s="7">
        <f>H219+H220++H221+H223</f>
        <v>0</v>
      </c>
      <c r="I218" s="7">
        <f>I219+I220++I221+I223</f>
        <v>0</v>
      </c>
      <c r="J218" s="13">
        <f t="shared" si="22"/>
        <v>0</v>
      </c>
    </row>
    <row r="219" spans="1:10" ht="27" customHeight="1">
      <c r="A219" s="21"/>
      <c r="B219" s="12"/>
      <c r="C219" s="10"/>
      <c r="D219" s="10" t="s">
        <v>13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13">
        <f t="shared" si="22"/>
        <v>0</v>
      </c>
    </row>
    <row r="220" spans="1:10" ht="24" customHeight="1">
      <c r="A220" s="21"/>
      <c r="B220" s="12"/>
      <c r="C220" s="10"/>
      <c r="D220" s="10" t="s">
        <v>14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13">
        <f t="shared" si="22"/>
        <v>0</v>
      </c>
    </row>
    <row r="221" spans="1:10" ht="24" customHeight="1">
      <c r="A221" s="22"/>
      <c r="B221" s="12"/>
      <c r="C221" s="12"/>
      <c r="D221" s="10" t="s">
        <v>15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13">
        <f t="shared" si="22"/>
        <v>0</v>
      </c>
    </row>
    <row r="222" spans="1:10" ht="39" customHeight="1">
      <c r="A222" s="22"/>
      <c r="B222" s="12"/>
      <c r="C222" s="12"/>
      <c r="D222" s="10" t="s">
        <v>69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13">
        <f t="shared" si="22"/>
        <v>0</v>
      </c>
    </row>
    <row r="223" spans="1:10" ht="32.25" customHeight="1">
      <c r="A223" s="22"/>
      <c r="B223" s="12"/>
      <c r="C223" s="12"/>
      <c r="D223" s="10" t="s">
        <v>16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13">
        <f t="shared" si="22"/>
        <v>0</v>
      </c>
    </row>
    <row r="224" ht="15" customHeight="1">
      <c r="E224" s="25"/>
    </row>
  </sheetData>
  <sheetProtection/>
  <mergeCells count="7">
    <mergeCell ref="E12:J12"/>
    <mergeCell ref="A9:J9"/>
    <mergeCell ref="A10:J10"/>
    <mergeCell ref="D12:D13"/>
    <mergeCell ref="C12:C13"/>
    <mergeCell ref="B12:B13"/>
    <mergeCell ref="A12:A13"/>
  </mergeCells>
  <printOptions/>
  <pageMargins left="0.3937007874015748" right="0.31496062992125984" top="0.984251968503937" bottom="0.5905511811023623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</cp:lastModifiedBy>
  <cp:lastPrinted>2021-07-08T13:45:08Z</cp:lastPrinted>
  <dcterms:created xsi:type="dcterms:W3CDTF">2015-05-18T09:17:13Z</dcterms:created>
  <dcterms:modified xsi:type="dcterms:W3CDTF">2021-08-04T12:55:27Z</dcterms:modified>
  <cp:category/>
  <cp:version/>
  <cp:contentType/>
  <cp:contentStatus/>
</cp:coreProperties>
</file>