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727" activeTab="0"/>
  </bookViews>
  <sheets>
    <sheet name="приложение №1" sheetId="1" r:id="rId1"/>
  </sheets>
  <definedNames>
    <definedName name="_xlnm.Print_Area" localSheetId="0">'приложение №1'!$A$1:$F$90</definedName>
  </definedNames>
  <calcPr fullCalcOnLoad="1"/>
</workbook>
</file>

<file path=xl/sharedStrings.xml><?xml version="1.0" encoding="utf-8"?>
<sst xmlns="http://schemas.openxmlformats.org/spreadsheetml/2006/main" count="170" uniqueCount="148">
  <si>
    <t>000 1010203001 0000 110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</si>
  <si>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         
</t>
  </si>
  <si>
    <t>182 1010203001 0000 110</t>
  </si>
  <si>
    <t>Код бюджетной классификации</t>
  </si>
  <si>
    <t>000 1000000000 0000 000</t>
  </si>
  <si>
    <t>000 1010000000 0000 000</t>
  </si>
  <si>
    <t>000 1010200001 0000 110</t>
  </si>
  <si>
    <t>000 1030000000 0000 000</t>
  </si>
  <si>
    <t>НАЛОГИ НА ТОВАРЫ (РАБОТЫ, УСЛУГИ), РЕАЛИЗУЕМЫЕ НА ТЕРРИТОРИИ РОССИЙСКОЙ ФЕДЕРАЦИИ</t>
  </si>
  <si>
    <t>000 1030200001 0000 110</t>
  </si>
  <si>
    <t>Акцизы по подакцизным товарам (продукции), производимым на территории Российской Федерации</t>
  </si>
  <si>
    <t>100 1030223001 0000 110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</si>
  <si>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</si>
  <si>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двигателей, зачисляемые в консолидированные бюджеты субъектов Российской Федерации</t>
  </si>
  <si>
    <t>100 1030224001 0000 110</t>
  </si>
  <si>
    <t>000 1030225001 0000 110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</si>
  <si>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</si>
  <si>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100 1030225001 0000 110</t>
  </si>
  <si>
    <t>000 1030226001 0000 110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</si>
  <si>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</si>
  <si>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100 1030226001 0000 110</t>
  </si>
  <si>
    <t>Налог на имущество физических лиц, взимаемый по ставкам , применяемым к объектам налогообложения расположенным в границах поселений</t>
  </si>
  <si>
    <t>Налог на имущество физических лиц, взимаемый по ставкам, применяемым к объектам налогообложения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</si>
  <si>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РФ</t>
  </si>
  <si>
    <t>Земельный налог, взимаемый по ставкам, установленным в соответствии с подпунктом 1 пункта 1 статьи 394 Налогового Кодекса РФ и применяемым к объектам налогообложения , расположенным в границах поселений</t>
  </si>
  <si>
    <t>000 1060602000 0000 110</t>
  </si>
  <si>
    <t>Земельный налог, взимаемый по ставкам, установленным в соответствии с подпунктом 2 пункта 1 статьи 394 Налогового Кодекса РФ</t>
  </si>
  <si>
    <t>000 1060602310 0000 110</t>
  </si>
  <si>
    <t>Земельный налог, взимаемый по ставкам, установленным в соответствии с подпунктом 2 пункта 1 статьи 394 Налогового Кодекса РФ и применяемым к объектам налогообложения , расположенным в границах поселений</t>
  </si>
  <si>
    <t>182 1060602310 0000 110</t>
  </si>
  <si>
    <t>Государственная пошлина за совершение нотариальных действий (за исключением действий , совершаемых консульскими учреждениями РФ)</t>
  </si>
  <si>
    <t>Государственная пошлина за совершение нотариальных действий должностными лицами органов местного самоуправления , уполномоченными в соответствии с законодательными актами РФ на совершение нотариальных действий</t>
  </si>
  <si>
    <t xml:space="preserve">ДОХОДЫ ОТ ИСПОЛЬЗОВАНИЯ ИМУЩЕСТВА, НАХОДЯЩЕГОСЯ В ГОСУДАРСТВЕННОЙ И МУНИЦИПАЛЬНОЙ СОБСТВЕННОСТИ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</si>
  <si>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тот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</si>
  <si>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</si>
  <si>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 аренды указанных земельных участков</t>
  </si>
  <si>
    <t>000 1140000000 0000 000</t>
  </si>
  <si>
    <t>ДОХОДЫ ОТ ПРОДАЖИ МАТЕРИАЛЬНЫХ И НЕМАТЕРИАЛЬНЫХ АКТИВОВ</t>
  </si>
  <si>
    <t>000 114 010 000 0000 410</t>
  </si>
  <si>
    <t>Доходы от продажи квартир</t>
  </si>
  <si>
    <t>000 114 0105010 0000 410</t>
  </si>
  <si>
    <t xml:space="preserve">Доходы от продажи квартир, находящихся в собственности поселений
</t>
  </si>
  <si>
    <t>994 1140105010 0000 410</t>
  </si>
  <si>
    <t>000 1140200000 0000 000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</si>
  <si>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</si>
  <si>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000 1140205310 0000 410</t>
  </si>
  <si>
    <t>Доходы от реализации иного имущества, находящегося в собственности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</si>
  <si>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  от    продажи    земельных    участков,                    находящихся  в   собственности   поселений   (за исключением  земельных  участков   муниципальных бюджетных и автономных учреждений)</t>
  </si>
  <si>
    <t>000 1160000000 0000 000</t>
  </si>
  <si>
    <t>Дотации на выравнивание  бюджетной обеспеченности</t>
  </si>
  <si>
    <t>Прочие субсидии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</si>
  <si>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</si>
  <si>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</si>
  <si>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</si>
  <si>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</si>
  <si>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Доходы от уплаты акцизов на дзельное топливо, зачисляемые в консолидированные бюджеты субъектов Российской Федерации</t>
  </si>
  <si>
    <t>000 1030223001 0000 110</t>
  </si>
  <si>
    <t>Доходы от сдачи в аренду имущества, находящегося в оперптивном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</si>
  <si>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919 1110503000 0000 120</t>
  </si>
  <si>
    <t>919 1110503510 0000 120</t>
  </si>
  <si>
    <t>Доходы от сдачи в аренду имущества, находящегося в оперптивном управлении органов упарвлений поселений и созданных ими учреждений (за исключением имущества автономных учреждений)</t>
  </si>
  <si>
    <t>Дотации бюджетам поселений на выравнивание  бюджетной обеспеченности</t>
  </si>
  <si>
    <t>Наименование кода экономической классификации дохода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</si>
  <si>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</si>
  <si>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</si>
  <si>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</si>
  <si>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</si>
  <si>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Иные межбюджетные трансферты</t>
  </si>
  <si>
    <t>ГОСУДАРСТВЕННАЯ ПОШЛИНА</t>
  </si>
  <si>
    <t>Омутнинского района Кировской области</t>
  </si>
  <si>
    <t>ШТРАФЫ, САНКЦИИ, ВОЗМЕЩЕНИЕ УЩЕРБА</t>
  </si>
  <si>
    <t>НАЛОГОВЫЕ И НЕНАЛОГОВЫЕ ДОХОДЫ</t>
  </si>
  <si>
    <t>Земельный налог</t>
  </si>
  <si>
    <t>000 1060000000 0000 000</t>
  </si>
  <si>
    <t>000 1060100000 0000 110</t>
  </si>
  <si>
    <t>000 1060103010 0000 110</t>
  </si>
  <si>
    <t>182 1060103010 0000 110</t>
  </si>
  <si>
    <t>000 1060600000 0000 110</t>
  </si>
  <si>
    <t>000 1060601000 0000 110</t>
  </si>
  <si>
    <t>000 1080000000 0000 000</t>
  </si>
  <si>
    <t>000 1080400001 0000 110</t>
  </si>
  <si>
    <t>000 1080402001 0000 110</t>
  </si>
  <si>
    <t>000 1110000000 0000 000</t>
  </si>
  <si>
    <t>000 1110500000 0000 120</t>
  </si>
  <si>
    <t>000 1110501000 0000 120</t>
  </si>
  <si>
    <t>000 1110503000 0000 120</t>
  </si>
  <si>
    <t>000 2020000000 0000 000</t>
  </si>
  <si>
    <t>000 2020300000 0000 151</t>
  </si>
  <si>
    <t>000 2020301500 0000 151</t>
  </si>
  <si>
    <t>000 2020301510 0000 151</t>
  </si>
  <si>
    <t>000 2020299900 0000 151</t>
  </si>
  <si>
    <t>000 1110501310 0000 120</t>
  </si>
  <si>
    <t>919 1110501310 0000 120</t>
  </si>
  <si>
    <t>000 1010201001 0000 110</t>
  </si>
  <si>
    <t>182 1010201001 0000 110</t>
  </si>
  <si>
    <t>919 1140205310 0000 410</t>
  </si>
  <si>
    <t>Процент исполнения к плану года (%)</t>
  </si>
  <si>
    <t>Прочие доходы от компенсации затрат бюджетов поселений</t>
  </si>
  <si>
    <t>000 11108050100000120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</si>
  <si>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</si>
  <si>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182 1010202001 0000 110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</si>
  <si>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занимающихсятчастной практикой, адвокатов, учредивших адвокатские кабинеты и других лиц, занимающихся часиной практикой в соответствии со статьей 227 Налогового кодекса Российиской Федерации</t>
  </si>
  <si>
    <t>Субсидия бюджетам поселений на софинансирование инвестиционных программ и проектов развития общественной инфраструктуры, муниципальных образований - городских и сельских поселений Кировской области в 2016 году</t>
  </si>
  <si>
    <t>987 2020299910 0000 151</t>
  </si>
  <si>
    <t>000 2040502010 0000 180</t>
  </si>
  <si>
    <t>Прочие  поступления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</si>
  <si>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</si>
  <si>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000 2070502010 0000 180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</si>
  <si>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</si>
  <si>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000 11603300000 0000 140</t>
  </si>
  <si>
    <t>990 2070502010 0000 180</t>
  </si>
  <si>
    <t>990 2040502010 0000 180</t>
  </si>
  <si>
    <t>990 2020301510 0000 151</t>
  </si>
  <si>
    <t>Прочие межбюджетные трансферты,передаваемые бюджетам сельских поселений"прочие межбюджетные трансферты на поддержку мер по обеспечению сбалансированности бюджетов поселений"</t>
  </si>
  <si>
    <t>000 2024000000 0000 151</t>
  </si>
  <si>
    <t>990 2022999910 0000 151</t>
  </si>
  <si>
    <t>Прочие субсидии бюджетам поселений</t>
  </si>
  <si>
    <t xml:space="preserve">Прочие субсидии </t>
  </si>
  <si>
    <t>Субсидии бюджетам субъектов Российской Федерации</t>
  </si>
  <si>
    <t>000 2022999910 0000 151</t>
  </si>
  <si>
    <t>000 2022999900 0000 151</t>
  </si>
  <si>
    <t>990 2021500110 0000 151</t>
  </si>
  <si>
    <t>000 2021500110 0000 151</t>
  </si>
  <si>
    <t>990 113 02065 10 0000 130</t>
  </si>
  <si>
    <t>Доходы поступающие в порядке возмещения расходов,понесенных в связи с эксплуатацией имущества поселения</t>
  </si>
  <si>
    <t xml:space="preserve">Доходы поступающие в порядке возмещения расходов,понесенных в связи с эксплуатацией имущества </t>
  </si>
  <si>
    <t>Доходы от компенсации затрат государства</t>
  </si>
  <si>
    <t>000 113 02065 10 0000 130</t>
  </si>
  <si>
    <t>000 113 02000 10 0000 130</t>
  </si>
  <si>
    <t>000 1130000000 0000 000</t>
  </si>
  <si>
    <t>Доходы от оказания платных услуг</t>
  </si>
  <si>
    <t>990 1080402001 0000 110</t>
  </si>
  <si>
    <t>бюджета муниципального образования  Шахровское  сельское поселение</t>
  </si>
  <si>
    <t>182 1060604310 0000 110</t>
  </si>
  <si>
    <t>000 1060603310 0000 110</t>
  </si>
  <si>
    <t xml:space="preserve">                                               Приложение  № 1 к </t>
  </si>
  <si>
    <t>Межбюджетные трансферты, передаваемые бюджетам сельских поселений(Прочие межбюджетные трансферты на стимулированиеорганов местного самоуправления по увеличению поступлений  доходов в бюджет)</t>
  </si>
  <si>
    <t>990 2 02 49999 10 0000 151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</si>
  <si>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227¹ и 228 Налогового кодекса Российской Федерации</t>
  </si>
  <si>
    <t>Безвозмездные поступления от других бюджетов бюджетной системы Российской Федерации</t>
  </si>
  <si>
    <t>000 2000000000 0000 000</t>
  </si>
  <si>
    <t>БЕЗВОЗМЕЗДНЫЕ ПОСТУПЛЕНИЯ</t>
  </si>
  <si>
    <t>990 2 02 4999910 0000 151</t>
  </si>
  <si>
    <t>по кодам классификации  доходов бюджетов за 2020 год</t>
  </si>
  <si>
    <t>Уточненный план на 2020 год, тыс.руб.</t>
  </si>
  <si>
    <t>Исполнение за  2020 года, тыс.руб.</t>
  </si>
  <si>
    <t xml:space="preserve"> Доходы</t>
  </si>
  <si>
    <t>решению Шахровской сельской Думы от   17.05.2021 №11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</si>
</sst>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#,##0.00_ ;\-#,##0.00\ "/>
    <numFmt numFmtId="195" formatCode="#,##0.0_ ;\-#,##0.0\ "/>
    <numFmt numFmtId="196" formatCode="[$-FC19]d\ mmmm\ yyyy\ &quot;г.&quot;"/>
    <numFmt numFmtId="197" formatCode="_-* #,##0.0_р_._-;\-* #,##0.0_р_._-;_-* &quot;-&quot;?_р_._-;_-@_-"/>
    <numFmt numFmtId="198" formatCode="#,##0_ ;\-#,##0\ "/>
    <numFmt numFmtId="199" formatCode="000000"/>
    <numFmt numFmtId="200" formatCode="#,##0.000"/>
    <numFmt numFmtId="201" formatCode="0.000"/>
    <numFmt numFmtId="202" formatCode="0.0000"/>
  </numFmts>
  <fonts count="48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0"/>
      <color indexed="10"/>
      <name val="Arial"/>
      <family val="0"/>
    </font>
    <font>
      <b/>
      <sz val="11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4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29" borderId="0">
      <alignment/>
      <protection/>
    </xf>
    <xf numFmtId="0" fontId="0" fillId="29" borderId="0">
      <alignment/>
      <protection/>
    </xf>
    <xf numFmtId="0" fontId="0" fillId="29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88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10" fillId="0" borderId="0" xfId="0" applyFont="1" applyAlignment="1">
      <alignment horizontal="center"/>
    </xf>
    <xf numFmtId="188" fontId="10" fillId="0" borderId="0" xfId="0" applyNumberFormat="1" applyFont="1" applyAlignment="1">
      <alignment/>
    </xf>
    <xf numFmtId="0" fontId="12" fillId="0" borderId="11" xfId="0" applyFont="1" applyBorder="1" applyAlignment="1">
      <alignment horizontal="center"/>
    </xf>
    <xf numFmtId="49" fontId="12" fillId="0" borderId="12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188" fontId="13" fillId="0" borderId="1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wrapText="1"/>
    </xf>
    <xf numFmtId="2" fontId="13" fillId="0" borderId="15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13" fillId="0" borderId="14" xfId="0" applyFont="1" applyBorder="1" applyAlignment="1">
      <alignment horizontal="justify" wrapText="1"/>
    </xf>
    <xf numFmtId="0" fontId="13" fillId="0" borderId="14" xfId="0" applyFont="1" applyBorder="1" applyAlignment="1">
      <alignment horizontal="justify" vertical="top" wrapText="1"/>
    </xf>
    <xf numFmtId="0" fontId="13" fillId="0" borderId="14" xfId="0" applyFont="1" applyBorder="1" applyAlignment="1">
      <alignment horizontal="center" vertical="center" wrapText="1"/>
    </xf>
    <xf numFmtId="2" fontId="13" fillId="0" borderId="14" xfId="0" applyNumberFormat="1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0" fontId="13" fillId="33" borderId="14" xfId="0" applyFont="1" applyFill="1" applyBorder="1" applyAlignment="1">
      <alignment horizontal="left" vertical="center" wrapText="1"/>
    </xf>
    <xf numFmtId="0" fontId="13" fillId="0" borderId="14" xfId="0" applyFont="1" applyBorder="1" applyAlignment="1">
      <alignment horizontal="justify" vertical="center" wrapText="1"/>
    </xf>
    <xf numFmtId="0" fontId="13" fillId="0" borderId="19" xfId="0" applyNumberFormat="1" applyFont="1" applyBorder="1" applyAlignment="1">
      <alignment wrapText="1"/>
    </xf>
    <xf numFmtId="0" fontId="13" fillId="0" borderId="14" xfId="0" applyFont="1" applyBorder="1" applyAlignment="1">
      <alignment vertical="center" wrapText="1"/>
    </xf>
    <xf numFmtId="49" fontId="13" fillId="0" borderId="14" xfId="0" applyNumberFormat="1" applyFont="1" applyBorder="1" applyAlignment="1">
      <alignment wrapText="1"/>
    </xf>
    <xf numFmtId="49" fontId="13" fillId="0" borderId="20" xfId="0" applyNumberFormat="1" applyFont="1" applyBorder="1" applyAlignment="1">
      <alignment horizontal="left" vertical="center" wrapText="1"/>
    </xf>
    <xf numFmtId="0" fontId="13" fillId="0" borderId="21" xfId="0" applyFont="1" applyBorder="1" applyAlignment="1">
      <alignment vertical="center" wrapText="1"/>
    </xf>
    <xf numFmtId="0" fontId="2" fillId="0" borderId="14" xfId="0" applyFont="1" applyBorder="1" applyAlignment="1">
      <alignment horizontal="justify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13" fillId="0" borderId="22" xfId="0" applyNumberFormat="1" applyFont="1" applyBorder="1" applyAlignment="1">
      <alignment horizontal="center" vertical="center" wrapText="1"/>
    </xf>
    <xf numFmtId="201" fontId="2" fillId="0" borderId="23" xfId="0" applyNumberFormat="1" applyFont="1" applyBorder="1" applyAlignment="1">
      <alignment horizontal="center" wrapText="1"/>
    </xf>
    <xf numFmtId="201" fontId="2" fillId="0" borderId="14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49" fontId="2" fillId="0" borderId="24" xfId="0" applyNumberFormat="1" applyFont="1" applyBorder="1" applyAlignment="1">
      <alignment horizontal="left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188" fontId="2" fillId="0" borderId="14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wrapText="1"/>
    </xf>
    <xf numFmtId="49" fontId="2" fillId="0" borderId="25" xfId="0" applyNumberFormat="1" applyFont="1" applyBorder="1" applyAlignment="1">
      <alignment horizontal="center" vertical="center" wrapText="1"/>
    </xf>
    <xf numFmtId="2" fontId="2" fillId="0" borderId="26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 vertical="justify" wrapText="1"/>
    </xf>
    <xf numFmtId="0" fontId="1" fillId="0" borderId="0" xfId="0" applyFont="1" applyAlignment="1">
      <alignment horizontal="right"/>
    </xf>
    <xf numFmtId="0" fontId="8" fillId="0" borderId="0" xfId="0" applyFont="1" applyFill="1" applyAlignment="1">
      <alignment horizontal="left"/>
    </xf>
    <xf numFmtId="0" fontId="0" fillId="0" borderId="0" xfId="0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8" xfId="54"/>
    <cellStyle name="Обычный 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2"/>
  <sheetViews>
    <sheetView tabSelected="1" view="pageBreakPreview" zoomScale="60" zoomScaleNormal="78" zoomScalePageLayoutView="0" workbookViewId="0" topLeftCell="A1">
      <selection activeCell="D10" sqref="D10"/>
    </sheetView>
  </sheetViews>
  <sheetFormatPr defaultColWidth="9.140625" defaultRowHeight="12.75"/>
  <cols>
    <col min="1" max="1" width="34.8515625" style="2" customWidth="1"/>
    <col min="2" max="2" width="65.140625" style="0" customWidth="1"/>
    <col min="3" max="3" width="11.8515625" style="1" customWidth="1"/>
    <col min="4" max="4" width="16.57421875" style="0" customWidth="1"/>
    <col min="5" max="5" width="15.140625" style="0" customWidth="1"/>
  </cols>
  <sheetData>
    <row r="1" spans="1:5" ht="15.75">
      <c r="A1" s="3"/>
      <c r="B1" s="62" t="s">
        <v>135</v>
      </c>
      <c r="C1" s="62"/>
      <c r="D1" s="60"/>
      <c r="E1" s="60"/>
    </row>
    <row r="2" spans="1:5" ht="15.75" customHeight="1">
      <c r="A2" s="61" t="s">
        <v>147</v>
      </c>
      <c r="B2" s="61"/>
      <c r="C2" s="61"/>
      <c r="D2" s="60"/>
      <c r="E2" s="60"/>
    </row>
    <row r="3" spans="1:3" ht="15.75" customHeight="1">
      <c r="A3" s="63"/>
      <c r="B3" s="63"/>
      <c r="C3" s="63"/>
    </row>
    <row r="4" spans="1:16" ht="15.7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1:16" ht="21" customHeight="1">
      <c r="A5" s="59" t="s">
        <v>146</v>
      </c>
      <c r="B5" s="65"/>
      <c r="C5" s="65"/>
      <c r="D5" s="65"/>
      <c r="E5" s="65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24.75" customHeight="1">
      <c r="A6" s="59" t="s">
        <v>132</v>
      </c>
      <c r="B6" s="59"/>
      <c r="C6" s="60"/>
      <c r="D6" s="60"/>
      <c r="E6" s="60"/>
      <c r="F6" s="7"/>
      <c r="G6" s="7"/>
      <c r="H6" s="8"/>
      <c r="I6" s="8"/>
      <c r="J6" s="8"/>
      <c r="K6" s="8"/>
      <c r="L6" s="8"/>
      <c r="M6" s="8"/>
      <c r="N6" s="8"/>
      <c r="O6" s="9"/>
      <c r="P6" s="9"/>
    </row>
    <row r="7" spans="1:16" ht="19.5" customHeight="1">
      <c r="A7" s="59" t="s">
        <v>69</v>
      </c>
      <c r="B7" s="59"/>
      <c r="C7" s="60"/>
      <c r="D7" s="60"/>
      <c r="E7" s="6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ht="21" customHeight="1">
      <c r="A8" s="59" t="s">
        <v>143</v>
      </c>
      <c r="B8" s="59"/>
      <c r="C8" s="60"/>
      <c r="D8" s="60"/>
      <c r="E8" s="6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5" ht="15" customHeight="1" thickBot="1">
      <c r="A9" s="16"/>
      <c r="B9" s="16"/>
      <c r="C9" s="16"/>
      <c r="D9" s="12"/>
      <c r="E9" s="12"/>
    </row>
    <row r="10" spans="1:5" ht="101.25" customHeight="1" thickBot="1">
      <c r="A10" s="18" t="s">
        <v>3</v>
      </c>
      <c r="B10" s="19" t="s">
        <v>62</v>
      </c>
      <c r="C10" s="20" t="s">
        <v>144</v>
      </c>
      <c r="D10" s="20" t="s">
        <v>145</v>
      </c>
      <c r="E10" s="21" t="s">
        <v>96</v>
      </c>
    </row>
    <row r="11" spans="1:5" ht="18.75">
      <c r="A11" s="57" t="s">
        <v>4</v>
      </c>
      <c r="B11" s="26" t="s">
        <v>71</v>
      </c>
      <c r="C11" s="58">
        <f>C12+C19+C29+C40+C44+C53+C64</f>
        <v>369.9</v>
      </c>
      <c r="D11" s="58">
        <f>D12+D19+D29+D40+D44+D53+D64</f>
        <v>375.5999999999999</v>
      </c>
      <c r="E11" s="51">
        <f>D11/C11*100</f>
        <v>101.54095701540955</v>
      </c>
    </row>
    <row r="12" spans="1:5" ht="18.75">
      <c r="A12" s="42" t="s">
        <v>5</v>
      </c>
      <c r="B12" s="27" t="s">
        <v>63</v>
      </c>
      <c r="C12" s="43">
        <f>C13</f>
        <v>76.1</v>
      </c>
      <c r="D12" s="43">
        <f>D13</f>
        <v>80.8</v>
      </c>
      <c r="E12" s="51">
        <f>E13</f>
        <v>106.1760840998686</v>
      </c>
    </row>
    <row r="13" spans="1:5" ht="18.75">
      <c r="A13" s="25" t="s">
        <v>6</v>
      </c>
      <c r="B13" s="23" t="s">
        <v>64</v>
      </c>
      <c r="C13" s="24">
        <f>C14+C16+C18</f>
        <v>76.1</v>
      </c>
      <c r="D13" s="24">
        <f>D14++D18+D16</f>
        <v>80.8</v>
      </c>
      <c r="E13" s="22">
        <f>D13/C13*100</f>
        <v>106.1760840998686</v>
      </c>
    </row>
    <row r="14" spans="1:5" ht="57.75" customHeight="1">
      <c r="A14" s="25" t="s">
        <v>93</v>
      </c>
      <c r="B14" s="28" t="s">
        <v>138</v>
      </c>
      <c r="C14" s="24">
        <f>C15</f>
        <v>76.1</v>
      </c>
      <c r="D14" s="24">
        <f>D15</f>
        <v>80.8</v>
      </c>
      <c r="E14" s="31">
        <f>E15</f>
        <v>106.1760840998686</v>
      </c>
    </row>
    <row r="15" spans="1:5" ht="112.5">
      <c r="A15" s="25" t="s">
        <v>94</v>
      </c>
      <c r="B15" s="28" t="s">
        <v>138</v>
      </c>
      <c r="C15" s="24">
        <v>76.1</v>
      </c>
      <c r="D15" s="24">
        <v>80.8</v>
      </c>
      <c r="E15" s="31">
        <f>D15/C15*100</f>
        <v>106.1760840998686</v>
      </c>
    </row>
    <row r="16" spans="1:5" ht="149.25" customHeight="1">
      <c r="A16" s="25" t="s">
        <v>100</v>
      </c>
      <c r="B16" s="28" t="s">
        <v>101</v>
      </c>
      <c r="C16" s="24">
        <v>0</v>
      </c>
      <c r="D16" s="24">
        <v>0</v>
      </c>
      <c r="E16" s="30" t="e">
        <f>D16/C16*100</f>
        <v>#DIV/0!</v>
      </c>
    </row>
    <row r="17" spans="1:5" ht="93.75">
      <c r="A17" s="25" t="s">
        <v>0</v>
      </c>
      <c r="B17" s="29" t="s">
        <v>1</v>
      </c>
      <c r="C17" s="24">
        <f>C18</f>
        <v>0</v>
      </c>
      <c r="D17" s="24">
        <f>D18</f>
        <v>0</v>
      </c>
      <c r="E17" s="22" t="e">
        <f>E18</f>
        <v>#DIV/0!</v>
      </c>
    </row>
    <row r="18" spans="1:5" ht="93.75">
      <c r="A18" s="25" t="s">
        <v>2</v>
      </c>
      <c r="B18" s="29" t="s">
        <v>1</v>
      </c>
      <c r="C18" s="24">
        <v>0</v>
      </c>
      <c r="D18" s="24">
        <v>0</v>
      </c>
      <c r="E18" s="22" t="e">
        <f>D18/C18*100</f>
        <v>#DIV/0!</v>
      </c>
    </row>
    <row r="19" spans="1:5" ht="56.25">
      <c r="A19" s="25" t="s">
        <v>7</v>
      </c>
      <c r="B19" s="56" t="s">
        <v>8</v>
      </c>
      <c r="C19" s="24">
        <f>C20</f>
        <v>199.1</v>
      </c>
      <c r="D19" s="24">
        <f>D20</f>
        <v>198.1</v>
      </c>
      <c r="E19" s="22">
        <f>E20</f>
        <v>99.49773982923155</v>
      </c>
    </row>
    <row r="20" spans="1:5" ht="56.25">
      <c r="A20" s="25" t="s">
        <v>9</v>
      </c>
      <c r="B20" s="35" t="s">
        <v>10</v>
      </c>
      <c r="C20" s="24">
        <f>C21+C23+C25+C27</f>
        <v>199.1</v>
      </c>
      <c r="D20" s="24">
        <f>D21+D23+D25+D27</f>
        <v>198.1</v>
      </c>
      <c r="E20" s="22">
        <f>D20/C20*100</f>
        <v>99.49773982923155</v>
      </c>
    </row>
    <row r="21" spans="1:5" ht="56.25">
      <c r="A21" s="25" t="s">
        <v>56</v>
      </c>
      <c r="B21" s="35" t="s">
        <v>12</v>
      </c>
      <c r="C21" s="24">
        <f>C22</f>
        <v>91.9</v>
      </c>
      <c r="D21" s="24">
        <f>D22</f>
        <v>91.4</v>
      </c>
      <c r="E21" s="22">
        <f>E22</f>
        <v>99.45593035908597</v>
      </c>
    </row>
    <row r="22" spans="1:5" ht="59.25" customHeight="1">
      <c r="A22" s="25" t="s">
        <v>11</v>
      </c>
      <c r="B22" s="35" t="s">
        <v>55</v>
      </c>
      <c r="C22" s="24">
        <v>91.9</v>
      </c>
      <c r="D22" s="24">
        <v>91.4</v>
      </c>
      <c r="E22" s="22">
        <f>D22/C22*100</f>
        <v>99.45593035908597</v>
      </c>
    </row>
    <row r="23" spans="1:5" ht="75">
      <c r="A23" s="25" t="s">
        <v>9</v>
      </c>
      <c r="B23" s="35" t="s">
        <v>13</v>
      </c>
      <c r="C23" s="24">
        <f>C24</f>
        <v>0.6</v>
      </c>
      <c r="D23" s="24">
        <f>D24</f>
        <v>0.6</v>
      </c>
      <c r="E23" s="22">
        <f>E24</f>
        <v>100</v>
      </c>
    </row>
    <row r="24" spans="1:5" ht="49.5" customHeight="1">
      <c r="A24" s="25" t="s">
        <v>14</v>
      </c>
      <c r="B24" s="35" t="s">
        <v>13</v>
      </c>
      <c r="C24" s="24">
        <v>0.6</v>
      </c>
      <c r="D24" s="24">
        <v>0.6</v>
      </c>
      <c r="E24" s="22">
        <f>D24/C24*100</f>
        <v>100</v>
      </c>
    </row>
    <row r="25" spans="1:5" ht="75">
      <c r="A25" s="25" t="s">
        <v>15</v>
      </c>
      <c r="B25" s="35" t="s">
        <v>16</v>
      </c>
      <c r="C25" s="24">
        <f>C26</f>
        <v>122.1</v>
      </c>
      <c r="D25" s="24">
        <f>D26</f>
        <v>122.9</v>
      </c>
      <c r="E25" s="22">
        <f>E26</f>
        <v>100.65520065520066</v>
      </c>
    </row>
    <row r="26" spans="1:5" ht="75">
      <c r="A26" s="25" t="s">
        <v>17</v>
      </c>
      <c r="B26" s="35" t="s">
        <v>16</v>
      </c>
      <c r="C26" s="24">
        <v>122.1</v>
      </c>
      <c r="D26" s="24">
        <v>122.9</v>
      </c>
      <c r="E26" s="22">
        <f>D26/C26*100</f>
        <v>100.65520065520066</v>
      </c>
    </row>
    <row r="27" spans="1:5" ht="75">
      <c r="A27" s="25" t="s">
        <v>18</v>
      </c>
      <c r="B27" s="35" t="s">
        <v>19</v>
      </c>
      <c r="C27" s="24">
        <f>C28</f>
        <v>-15.5</v>
      </c>
      <c r="D27" s="24">
        <f>D28</f>
        <v>-16.8</v>
      </c>
      <c r="E27" s="22">
        <f>E28</f>
        <v>108.38709677419357</v>
      </c>
    </row>
    <row r="28" spans="1:5" ht="75">
      <c r="A28" s="25" t="s">
        <v>20</v>
      </c>
      <c r="B28" s="35" t="s">
        <v>19</v>
      </c>
      <c r="C28" s="24">
        <v>-15.5</v>
      </c>
      <c r="D28" s="24">
        <v>-16.8</v>
      </c>
      <c r="E28" s="22">
        <f>D28/C28*100</f>
        <v>108.38709677419357</v>
      </c>
    </row>
    <row r="29" spans="1:5" s="5" customFormat="1" ht="18.75">
      <c r="A29" s="42" t="s">
        <v>73</v>
      </c>
      <c r="B29" s="41" t="s">
        <v>65</v>
      </c>
      <c r="C29" s="43">
        <f>C30+C33</f>
        <v>4</v>
      </c>
      <c r="D29" s="43">
        <f>D30+D33</f>
        <v>4.9</v>
      </c>
      <c r="E29" s="44">
        <f>D29/C29*100</f>
        <v>122.50000000000001</v>
      </c>
    </row>
    <row r="30" spans="1:5" s="4" customFormat="1" ht="21" customHeight="1">
      <c r="A30" s="42" t="s">
        <v>74</v>
      </c>
      <c r="B30" s="41" t="s">
        <v>66</v>
      </c>
      <c r="C30" s="43">
        <f aca="true" t="shared" si="0" ref="C30:E31">C31</f>
        <v>2</v>
      </c>
      <c r="D30" s="43">
        <f t="shared" si="0"/>
        <v>1.8</v>
      </c>
      <c r="E30" s="44">
        <f t="shared" si="0"/>
        <v>90</v>
      </c>
    </row>
    <row r="31" spans="1:5" s="4" customFormat="1" ht="75">
      <c r="A31" s="25" t="s">
        <v>75</v>
      </c>
      <c r="B31" s="28" t="s">
        <v>21</v>
      </c>
      <c r="C31" s="24">
        <f t="shared" si="0"/>
        <v>2</v>
      </c>
      <c r="D31" s="24">
        <f t="shared" si="0"/>
        <v>1.8</v>
      </c>
      <c r="E31" s="31">
        <f t="shared" si="0"/>
        <v>90</v>
      </c>
    </row>
    <row r="32" spans="1:5" s="5" customFormat="1" ht="56.25">
      <c r="A32" s="25" t="s">
        <v>76</v>
      </c>
      <c r="B32" s="28" t="s">
        <v>22</v>
      </c>
      <c r="C32" s="24">
        <v>2</v>
      </c>
      <c r="D32" s="24">
        <v>1.8</v>
      </c>
      <c r="E32" s="31">
        <f>D32/C32*100</f>
        <v>90</v>
      </c>
    </row>
    <row r="33" spans="1:5" s="5" customFormat="1" ht="18.75">
      <c r="A33" s="42" t="s">
        <v>77</v>
      </c>
      <c r="B33" s="41" t="s">
        <v>72</v>
      </c>
      <c r="C33" s="43">
        <f>C34+C37</f>
        <v>2</v>
      </c>
      <c r="D33" s="43">
        <f>D34+D37</f>
        <v>3.1</v>
      </c>
      <c r="E33" s="51">
        <f>E34+E37</f>
        <v>155</v>
      </c>
    </row>
    <row r="34" spans="1:5" s="4" customFormat="1" ht="56.25">
      <c r="A34" s="25" t="s">
        <v>78</v>
      </c>
      <c r="B34" s="28" t="s">
        <v>23</v>
      </c>
      <c r="C34" s="24">
        <f>C35+C36</f>
        <v>2</v>
      </c>
      <c r="D34" s="24">
        <f>D35+D36</f>
        <v>3.1</v>
      </c>
      <c r="E34" s="22">
        <f>D34/C34*100</f>
        <v>155</v>
      </c>
    </row>
    <row r="35" spans="1:5" s="4" customFormat="1" ht="93.75">
      <c r="A35" s="25" t="s">
        <v>134</v>
      </c>
      <c r="B35" s="28" t="s">
        <v>24</v>
      </c>
      <c r="C35" s="24">
        <v>0.5</v>
      </c>
      <c r="D35" s="24">
        <v>0.5</v>
      </c>
      <c r="E35" s="22">
        <f>D35/C35*100</f>
        <v>100</v>
      </c>
    </row>
    <row r="36" spans="1:5" s="4" customFormat="1" ht="93.75">
      <c r="A36" s="25" t="s">
        <v>133</v>
      </c>
      <c r="B36" s="28" t="s">
        <v>24</v>
      </c>
      <c r="C36" s="24">
        <v>1.5</v>
      </c>
      <c r="D36" s="24">
        <v>2.6</v>
      </c>
      <c r="E36" s="22">
        <f>D36/C36*100</f>
        <v>173.33333333333334</v>
      </c>
    </row>
    <row r="37" spans="1:5" ht="56.25" hidden="1">
      <c r="A37" s="25" t="s">
        <v>25</v>
      </c>
      <c r="B37" s="28" t="s">
        <v>26</v>
      </c>
      <c r="C37" s="24">
        <f aca="true" t="shared" si="1" ref="C37:E38">C38</f>
        <v>0</v>
      </c>
      <c r="D37" s="24">
        <f t="shared" si="1"/>
        <v>0</v>
      </c>
      <c r="E37" s="22">
        <f t="shared" si="1"/>
        <v>0</v>
      </c>
    </row>
    <row r="38" spans="1:5" ht="93.75" hidden="1">
      <c r="A38" s="25" t="s">
        <v>27</v>
      </c>
      <c r="B38" s="28" t="s">
        <v>28</v>
      </c>
      <c r="C38" s="24">
        <f t="shared" si="1"/>
        <v>0</v>
      </c>
      <c r="D38" s="24">
        <f t="shared" si="1"/>
        <v>0</v>
      </c>
      <c r="E38" s="22">
        <f t="shared" si="1"/>
        <v>0</v>
      </c>
    </row>
    <row r="39" spans="1:5" ht="39" customHeight="1" hidden="1">
      <c r="A39" s="25" t="s">
        <v>29</v>
      </c>
      <c r="B39" s="29" t="s">
        <v>28</v>
      </c>
      <c r="C39" s="24">
        <v>0</v>
      </c>
      <c r="D39" s="24"/>
      <c r="E39" s="22"/>
    </row>
    <row r="40" spans="1:5" ht="18.75">
      <c r="A40" s="42" t="s">
        <v>79</v>
      </c>
      <c r="B40" s="56" t="s">
        <v>68</v>
      </c>
      <c r="C40" s="43">
        <f>C41</f>
        <v>0.4</v>
      </c>
      <c r="D40" s="43">
        <f aca="true" t="shared" si="2" ref="D40:E42">D41</f>
        <v>0.4</v>
      </c>
      <c r="E40" s="51">
        <f t="shared" si="2"/>
        <v>100</v>
      </c>
    </row>
    <row r="41" spans="1:5" ht="56.25">
      <c r="A41" s="25" t="s">
        <v>80</v>
      </c>
      <c r="B41" s="28" t="s">
        <v>30</v>
      </c>
      <c r="C41" s="24">
        <f>C42</f>
        <v>0.4</v>
      </c>
      <c r="D41" s="24">
        <f t="shared" si="2"/>
        <v>0.4</v>
      </c>
      <c r="E41" s="22">
        <f t="shared" si="2"/>
        <v>100</v>
      </c>
    </row>
    <row r="42" spans="1:5" ht="99" customHeight="1">
      <c r="A42" s="25" t="s">
        <v>81</v>
      </c>
      <c r="B42" s="29" t="s">
        <v>31</v>
      </c>
      <c r="C42" s="24">
        <f>C43</f>
        <v>0.4</v>
      </c>
      <c r="D42" s="24">
        <f t="shared" si="2"/>
        <v>0.4</v>
      </c>
      <c r="E42" s="22">
        <f t="shared" si="2"/>
        <v>100</v>
      </c>
    </row>
    <row r="43" spans="1:5" ht="112.5">
      <c r="A43" s="25" t="s">
        <v>131</v>
      </c>
      <c r="B43" s="28" t="s">
        <v>31</v>
      </c>
      <c r="C43" s="24">
        <v>0.4</v>
      </c>
      <c r="D43" s="24">
        <v>0.4</v>
      </c>
      <c r="E43" s="22">
        <f>D43/C43*100</f>
        <v>100</v>
      </c>
    </row>
    <row r="44" spans="1:5" ht="56.25">
      <c r="A44" s="25" t="s">
        <v>82</v>
      </c>
      <c r="B44" s="28" t="s">
        <v>32</v>
      </c>
      <c r="C44" s="24">
        <f>C45</f>
        <v>61.2</v>
      </c>
      <c r="D44" s="24">
        <f>D45</f>
        <v>62.2</v>
      </c>
      <c r="E44" s="22">
        <f>D44/C44*100</f>
        <v>101.63398692810458</v>
      </c>
    </row>
    <row r="45" spans="1:5" ht="69.75" customHeight="1">
      <c r="A45" s="25" t="s">
        <v>83</v>
      </c>
      <c r="B45" s="28" t="s">
        <v>33</v>
      </c>
      <c r="C45" s="24">
        <f>C46+C49</f>
        <v>61.2</v>
      </c>
      <c r="D45" s="24">
        <f>D46+D49+D52</f>
        <v>62.2</v>
      </c>
      <c r="E45" s="22">
        <f>E49</f>
        <v>101.63398692810458</v>
      </c>
    </row>
    <row r="46" spans="1:5" ht="93.75" hidden="1">
      <c r="A46" s="25" t="s">
        <v>84</v>
      </c>
      <c r="B46" s="28" t="s">
        <v>34</v>
      </c>
      <c r="C46" s="24">
        <f>C48</f>
        <v>0</v>
      </c>
      <c r="D46" s="24">
        <f>D48</f>
        <v>0</v>
      </c>
      <c r="E46" s="22">
        <f>E48</f>
        <v>0</v>
      </c>
    </row>
    <row r="47" spans="1:5" ht="112.5" hidden="1">
      <c r="A47" s="25" t="s">
        <v>91</v>
      </c>
      <c r="B47" s="28" t="s">
        <v>35</v>
      </c>
      <c r="C47" s="24">
        <f>C48</f>
        <v>0</v>
      </c>
      <c r="D47" s="24">
        <f>D48</f>
        <v>0</v>
      </c>
      <c r="E47" s="22">
        <f>E48</f>
        <v>0</v>
      </c>
    </row>
    <row r="48" spans="1:5" ht="62.25" customHeight="1" hidden="1">
      <c r="A48" s="25" t="s">
        <v>92</v>
      </c>
      <c r="B48" s="28" t="s">
        <v>35</v>
      </c>
      <c r="C48" s="24">
        <v>0</v>
      </c>
      <c r="D48" s="24">
        <v>0</v>
      </c>
      <c r="E48" s="22">
        <v>0</v>
      </c>
    </row>
    <row r="49" spans="1:5" ht="60" customHeight="1">
      <c r="A49" s="25" t="s">
        <v>85</v>
      </c>
      <c r="B49" s="36" t="s">
        <v>57</v>
      </c>
      <c r="C49" s="24">
        <f>C51</f>
        <v>61.2</v>
      </c>
      <c r="D49" s="24">
        <f>D51</f>
        <v>62.2</v>
      </c>
      <c r="E49" s="22">
        <f>E51</f>
        <v>101.63398692810458</v>
      </c>
    </row>
    <row r="50" spans="1:5" ht="112.5">
      <c r="A50" s="25" t="s">
        <v>58</v>
      </c>
      <c r="B50" s="36" t="s">
        <v>57</v>
      </c>
      <c r="C50" s="24">
        <f>C51</f>
        <v>61.2</v>
      </c>
      <c r="D50" s="24">
        <f>D51</f>
        <v>62.2</v>
      </c>
      <c r="E50" s="22">
        <f>E51</f>
        <v>101.63398692810458</v>
      </c>
    </row>
    <row r="51" spans="1:5" ht="47.25" customHeight="1">
      <c r="A51" s="25" t="s">
        <v>59</v>
      </c>
      <c r="B51" s="36" t="s">
        <v>60</v>
      </c>
      <c r="C51" s="24">
        <v>61.2</v>
      </c>
      <c r="D51" s="24">
        <v>62.2</v>
      </c>
      <c r="E51" s="22">
        <f>D51/C51*100</f>
        <v>101.63398692810458</v>
      </c>
    </row>
    <row r="52" spans="1:5" ht="0.75" customHeight="1">
      <c r="A52" s="25" t="s">
        <v>98</v>
      </c>
      <c r="B52" s="35" t="s">
        <v>99</v>
      </c>
      <c r="C52" s="24"/>
      <c r="D52" s="24">
        <v>0</v>
      </c>
      <c r="E52" s="22"/>
    </row>
    <row r="53" spans="1:5" ht="0.75" customHeight="1">
      <c r="A53" s="25" t="s">
        <v>36</v>
      </c>
      <c r="B53" s="28" t="s">
        <v>37</v>
      </c>
      <c r="C53" s="24">
        <f>C56+C59+C61+C63</f>
        <v>0</v>
      </c>
      <c r="D53" s="24">
        <f>D56+D59+D61+D63</f>
        <v>0</v>
      </c>
      <c r="E53" s="31" t="e">
        <f>E56+E59+E61+E63</f>
        <v>#DIV/0!</v>
      </c>
    </row>
    <row r="54" spans="1:5" ht="24.75" customHeight="1" hidden="1">
      <c r="A54" s="25" t="s">
        <v>38</v>
      </c>
      <c r="B54" s="35" t="s">
        <v>39</v>
      </c>
      <c r="C54" s="24">
        <f aca="true" t="shared" si="3" ref="C54:E55">C55</f>
        <v>0</v>
      </c>
      <c r="D54" s="24">
        <f t="shared" si="3"/>
        <v>0</v>
      </c>
      <c r="E54" s="31">
        <f t="shared" si="3"/>
        <v>0</v>
      </c>
    </row>
    <row r="55" spans="1:5" ht="56.25" hidden="1">
      <c r="A55" s="25" t="s">
        <v>40</v>
      </c>
      <c r="B55" s="29" t="s">
        <v>41</v>
      </c>
      <c r="C55" s="24">
        <f t="shared" si="3"/>
        <v>0</v>
      </c>
      <c r="D55" s="24">
        <f t="shared" si="3"/>
        <v>0</v>
      </c>
      <c r="E55" s="31">
        <f t="shared" si="3"/>
        <v>0</v>
      </c>
    </row>
    <row r="56" spans="1:5" ht="56.25" hidden="1">
      <c r="A56" s="25" t="s">
        <v>42</v>
      </c>
      <c r="B56" s="29" t="s">
        <v>41</v>
      </c>
      <c r="C56" s="24"/>
      <c r="D56" s="24"/>
      <c r="E56" s="31"/>
    </row>
    <row r="57" spans="1:5" ht="0.75" customHeight="1" hidden="1">
      <c r="A57" s="25" t="s">
        <v>43</v>
      </c>
      <c r="B57" s="29" t="s">
        <v>44</v>
      </c>
      <c r="C57" s="24">
        <f aca="true" t="shared" si="4" ref="C57:E58">C58</f>
        <v>0</v>
      </c>
      <c r="D57" s="24">
        <f t="shared" si="4"/>
        <v>0</v>
      </c>
      <c r="E57" s="31">
        <f t="shared" si="4"/>
        <v>0</v>
      </c>
    </row>
    <row r="58" spans="1:5" ht="131.25" hidden="1">
      <c r="A58" s="25" t="s">
        <v>45</v>
      </c>
      <c r="B58" s="28" t="s">
        <v>46</v>
      </c>
      <c r="C58" s="24">
        <f t="shared" si="4"/>
        <v>0</v>
      </c>
      <c r="D58" s="24">
        <f t="shared" si="4"/>
        <v>0</v>
      </c>
      <c r="E58" s="31">
        <f t="shared" si="4"/>
        <v>0</v>
      </c>
    </row>
    <row r="59" spans="1:5" ht="70.5" customHeight="1" hidden="1">
      <c r="A59" s="25" t="s">
        <v>95</v>
      </c>
      <c r="B59" s="28" t="s">
        <v>46</v>
      </c>
      <c r="C59" s="24">
        <v>0</v>
      </c>
      <c r="D59" s="24">
        <v>0</v>
      </c>
      <c r="E59" s="31">
        <v>0</v>
      </c>
    </row>
    <row r="60" spans="1:5" ht="18.75">
      <c r="A60" s="25" t="s">
        <v>129</v>
      </c>
      <c r="B60" s="34" t="s">
        <v>130</v>
      </c>
      <c r="C60" s="24">
        <f>C65</f>
        <v>29.1</v>
      </c>
      <c r="D60" s="24">
        <f>D65</f>
        <v>29.2</v>
      </c>
      <c r="E60" s="31">
        <f aca="true" t="shared" si="5" ref="E60:E67">D60/C60*100</f>
        <v>100.34364261168385</v>
      </c>
    </row>
    <row r="61" spans="1:5" ht="1.5" customHeight="1" hidden="1">
      <c r="A61" s="25" t="s">
        <v>109</v>
      </c>
      <c r="B61" s="28" t="s">
        <v>97</v>
      </c>
      <c r="C61" s="24"/>
      <c r="D61" s="24">
        <v>0</v>
      </c>
      <c r="E61" s="31" t="e">
        <f t="shared" si="5"/>
        <v>#DIV/0!</v>
      </c>
    </row>
    <row r="62" spans="1:5" ht="75" hidden="1">
      <c r="A62" s="25" t="s">
        <v>109</v>
      </c>
      <c r="B62" s="28" t="s">
        <v>47</v>
      </c>
      <c r="C62" s="24">
        <f>C63</f>
        <v>0</v>
      </c>
      <c r="D62" s="24">
        <f>D63</f>
        <v>0</v>
      </c>
      <c r="E62" s="31" t="e">
        <f t="shared" si="5"/>
        <v>#DIV/0!</v>
      </c>
    </row>
    <row r="63" spans="1:5" ht="49.5" customHeight="1" hidden="1">
      <c r="A63" s="25" t="s">
        <v>109</v>
      </c>
      <c r="B63" s="28" t="s">
        <v>47</v>
      </c>
      <c r="C63" s="24"/>
      <c r="D63" s="24"/>
      <c r="E63" s="31" t="e">
        <f t="shared" si="5"/>
        <v>#DIV/0!</v>
      </c>
    </row>
    <row r="64" spans="1:5" ht="0.75" customHeight="1" hidden="1">
      <c r="A64" s="25" t="s">
        <v>48</v>
      </c>
      <c r="B64" s="35" t="s">
        <v>70</v>
      </c>
      <c r="C64" s="24">
        <f>C67</f>
        <v>29.1</v>
      </c>
      <c r="D64" s="24">
        <f>D67</f>
        <v>29.2</v>
      </c>
      <c r="E64" s="31">
        <f t="shared" si="5"/>
        <v>100.34364261168385</v>
      </c>
    </row>
    <row r="65" spans="1:5" ht="18.75">
      <c r="A65" s="25" t="s">
        <v>128</v>
      </c>
      <c r="B65" s="35" t="s">
        <v>126</v>
      </c>
      <c r="C65" s="24">
        <f>C66</f>
        <v>29.1</v>
      </c>
      <c r="D65" s="24">
        <f>D66</f>
        <v>29.2</v>
      </c>
      <c r="E65" s="31">
        <f t="shared" si="5"/>
        <v>100.34364261168385</v>
      </c>
    </row>
    <row r="66" spans="1:5" ht="56.25">
      <c r="A66" s="25" t="s">
        <v>127</v>
      </c>
      <c r="B66" s="35" t="s">
        <v>125</v>
      </c>
      <c r="C66" s="24">
        <f>C67</f>
        <v>29.1</v>
      </c>
      <c r="D66" s="24">
        <f>D67</f>
        <v>29.2</v>
      </c>
      <c r="E66" s="31">
        <f t="shared" si="5"/>
        <v>100.34364261168385</v>
      </c>
    </row>
    <row r="67" spans="1:5" ht="56.25">
      <c r="A67" s="25" t="s">
        <v>123</v>
      </c>
      <c r="B67" s="35" t="s">
        <v>124</v>
      </c>
      <c r="C67" s="24">
        <v>29.1</v>
      </c>
      <c r="D67" s="24">
        <v>29.2</v>
      </c>
      <c r="E67" s="31">
        <f t="shared" si="5"/>
        <v>100.34364261168385</v>
      </c>
    </row>
    <row r="68" spans="1:5" ht="18.75">
      <c r="A68" s="42" t="s">
        <v>140</v>
      </c>
      <c r="B68" s="41" t="s">
        <v>141</v>
      </c>
      <c r="C68" s="43">
        <f>C69</f>
        <v>2219.5</v>
      </c>
      <c r="D68" s="43">
        <f>D69</f>
        <v>2219.5</v>
      </c>
      <c r="E68" s="44">
        <f>E69</f>
        <v>100</v>
      </c>
    </row>
    <row r="69" spans="1:5" ht="53.25" customHeight="1">
      <c r="A69" s="42" t="s">
        <v>86</v>
      </c>
      <c r="B69" s="41" t="s">
        <v>139</v>
      </c>
      <c r="C69" s="43">
        <f>C70+C73+C76+C78+C85+C88+C82</f>
        <v>2219.5</v>
      </c>
      <c r="D69" s="43">
        <f>D70+D73+D76+D78+D85+D88+D82</f>
        <v>2219.5</v>
      </c>
      <c r="E69" s="44">
        <f>D69/C69*100</f>
        <v>100</v>
      </c>
    </row>
    <row r="70" spans="1:5" ht="37.5">
      <c r="A70" s="42" t="s">
        <v>122</v>
      </c>
      <c r="B70" s="41" t="s">
        <v>49</v>
      </c>
      <c r="C70" s="43">
        <f>C72</f>
        <v>687.3</v>
      </c>
      <c r="D70" s="43">
        <f>D72</f>
        <v>687.3</v>
      </c>
      <c r="E70" s="51">
        <f>E72</f>
        <v>100</v>
      </c>
    </row>
    <row r="71" spans="1:5" ht="37.5">
      <c r="A71" s="25" t="s">
        <v>122</v>
      </c>
      <c r="B71" s="35" t="s">
        <v>61</v>
      </c>
      <c r="C71" s="24">
        <f>C72</f>
        <v>687.3</v>
      </c>
      <c r="D71" s="24">
        <f>D72</f>
        <v>687.3</v>
      </c>
      <c r="E71" s="22">
        <f>E72</f>
        <v>100</v>
      </c>
    </row>
    <row r="72" spans="1:5" ht="37.5">
      <c r="A72" s="25" t="s">
        <v>121</v>
      </c>
      <c r="B72" s="35" t="s">
        <v>61</v>
      </c>
      <c r="C72" s="24">
        <v>687.3</v>
      </c>
      <c r="D72" s="24">
        <v>687.3</v>
      </c>
      <c r="E72" s="22">
        <f>D72/C72*100</f>
        <v>100</v>
      </c>
    </row>
    <row r="73" spans="1:5" ht="37.5">
      <c r="A73" s="42" t="s">
        <v>120</v>
      </c>
      <c r="B73" s="54" t="s">
        <v>118</v>
      </c>
      <c r="C73" s="43">
        <f>C75</f>
        <v>0</v>
      </c>
      <c r="D73" s="43">
        <f>D75</f>
        <v>0</v>
      </c>
      <c r="E73" s="55" t="e">
        <f>E75</f>
        <v>#DIV/0!</v>
      </c>
    </row>
    <row r="74" spans="1:5" ht="18.75">
      <c r="A74" s="25" t="s">
        <v>119</v>
      </c>
      <c r="B74" s="37" t="s">
        <v>117</v>
      </c>
      <c r="C74" s="24">
        <f>C75</f>
        <v>0</v>
      </c>
      <c r="D74" s="24">
        <f>D75</f>
        <v>0</v>
      </c>
      <c r="E74" s="30" t="e">
        <f>E75</f>
        <v>#DIV/0!</v>
      </c>
    </row>
    <row r="75" spans="1:5" ht="18.75">
      <c r="A75" s="25" t="s">
        <v>115</v>
      </c>
      <c r="B75" s="37" t="s">
        <v>116</v>
      </c>
      <c r="C75" s="24">
        <v>0</v>
      </c>
      <c r="D75" s="24">
        <v>0</v>
      </c>
      <c r="E75" s="22" t="e">
        <f>D75/C75*100</f>
        <v>#DIV/0!</v>
      </c>
    </row>
    <row r="76" spans="1:5" ht="0.75" customHeight="1">
      <c r="A76" s="25" t="s">
        <v>90</v>
      </c>
      <c r="B76" s="37" t="s">
        <v>50</v>
      </c>
      <c r="C76" s="24">
        <f>C77</f>
        <v>0</v>
      </c>
      <c r="D76" s="24">
        <f>D77</f>
        <v>0</v>
      </c>
      <c r="E76" s="31" t="e">
        <f>E77</f>
        <v>#DIV/0!</v>
      </c>
    </row>
    <row r="77" spans="1:5" ht="93.75" hidden="1">
      <c r="A77" s="25" t="s">
        <v>103</v>
      </c>
      <c r="B77" s="38" t="s">
        <v>102</v>
      </c>
      <c r="C77" s="24">
        <v>0</v>
      </c>
      <c r="D77" s="24">
        <v>0</v>
      </c>
      <c r="E77" s="31" t="e">
        <f>C77/D77*100</f>
        <v>#DIV/0!</v>
      </c>
    </row>
    <row r="78" spans="1:5" ht="37.5">
      <c r="A78" s="42" t="s">
        <v>87</v>
      </c>
      <c r="B78" s="54" t="s">
        <v>51</v>
      </c>
      <c r="C78" s="43">
        <f>C79</f>
        <v>101.9</v>
      </c>
      <c r="D78" s="43">
        <f>D79</f>
        <v>101.9</v>
      </c>
      <c r="E78" s="51">
        <f>E79</f>
        <v>100</v>
      </c>
    </row>
    <row r="79" spans="1:5" ht="56.25">
      <c r="A79" s="25" t="s">
        <v>88</v>
      </c>
      <c r="B79" s="37" t="s">
        <v>52</v>
      </c>
      <c r="C79" s="24">
        <f>C81</f>
        <v>101.9</v>
      </c>
      <c r="D79" s="24">
        <f>D81</f>
        <v>101.9</v>
      </c>
      <c r="E79" s="22">
        <f>E81</f>
        <v>100</v>
      </c>
    </row>
    <row r="80" spans="1:5" ht="56.25">
      <c r="A80" s="25" t="s">
        <v>89</v>
      </c>
      <c r="B80" s="37" t="s">
        <v>53</v>
      </c>
      <c r="C80" s="24">
        <f>C81</f>
        <v>101.9</v>
      </c>
      <c r="D80" s="24">
        <f>D81</f>
        <v>101.9</v>
      </c>
      <c r="E80" s="22">
        <f>E81</f>
        <v>100</v>
      </c>
    </row>
    <row r="81" spans="1:5" ht="36" customHeight="1">
      <c r="A81" s="25" t="s">
        <v>112</v>
      </c>
      <c r="B81" s="37" t="s">
        <v>53</v>
      </c>
      <c r="C81" s="24">
        <v>101.9</v>
      </c>
      <c r="D81" s="24">
        <v>101.9</v>
      </c>
      <c r="E81" s="22">
        <f>D81/C81*100</f>
        <v>100</v>
      </c>
    </row>
    <row r="82" spans="1:5" ht="22.5" customHeight="1">
      <c r="A82" s="48" t="s">
        <v>114</v>
      </c>
      <c r="B82" s="49" t="s">
        <v>67</v>
      </c>
      <c r="C82" s="50">
        <f>C84+C83</f>
        <v>1430.3</v>
      </c>
      <c r="D82" s="50">
        <f>D84+D83</f>
        <v>1430.3</v>
      </c>
      <c r="E82" s="51">
        <f>D82/C82*100</f>
        <v>100</v>
      </c>
    </row>
    <row r="83" spans="1:5" ht="54.75" customHeight="1">
      <c r="A83" s="32" t="s">
        <v>137</v>
      </c>
      <c r="B83" s="39" t="s">
        <v>113</v>
      </c>
      <c r="C83" s="45">
        <v>1422.8</v>
      </c>
      <c r="D83" s="45">
        <v>1422.8</v>
      </c>
      <c r="E83" s="22">
        <f>D83/C83*100</f>
        <v>100</v>
      </c>
    </row>
    <row r="84" spans="1:5" ht="106.5" customHeight="1">
      <c r="A84" s="33" t="s">
        <v>142</v>
      </c>
      <c r="B84" s="40" t="s">
        <v>136</v>
      </c>
      <c r="C84" s="45">
        <v>7.5</v>
      </c>
      <c r="D84" s="45">
        <v>7.5</v>
      </c>
      <c r="E84" s="22">
        <f>D84/C84*100</f>
        <v>100</v>
      </c>
    </row>
    <row r="85" spans="1:5" ht="24.75" customHeight="1">
      <c r="A85" s="52" t="s">
        <v>104</v>
      </c>
      <c r="B85" s="53" t="s">
        <v>105</v>
      </c>
      <c r="C85" s="50">
        <f>C86</f>
        <v>0</v>
      </c>
      <c r="D85" s="50">
        <f>D86</f>
        <v>0</v>
      </c>
      <c r="E85" s="51" t="e">
        <f>E86</f>
        <v>#DIV/0!</v>
      </c>
    </row>
    <row r="86" spans="1:5" ht="39" customHeight="1">
      <c r="A86" s="25" t="s">
        <v>104</v>
      </c>
      <c r="B86" s="29" t="s">
        <v>106</v>
      </c>
      <c r="C86" s="45">
        <f>C87</f>
        <v>0</v>
      </c>
      <c r="D86" s="45">
        <f>D87</f>
        <v>0</v>
      </c>
      <c r="E86" s="22" t="e">
        <f>D86/C86*100</f>
        <v>#DIV/0!</v>
      </c>
    </row>
    <row r="87" spans="1:5" ht="39" customHeight="1">
      <c r="A87" s="25" t="s">
        <v>111</v>
      </c>
      <c r="B87" s="29" t="s">
        <v>106</v>
      </c>
      <c r="C87" s="45">
        <v>0</v>
      </c>
      <c r="D87" s="45">
        <v>0</v>
      </c>
      <c r="E87" s="22" t="e">
        <f>D87/C87*100</f>
        <v>#DIV/0!</v>
      </c>
    </row>
    <row r="88" spans="1:5" ht="39" customHeight="1">
      <c r="A88" s="25" t="s">
        <v>107</v>
      </c>
      <c r="B88" s="29" t="s">
        <v>108</v>
      </c>
      <c r="C88" s="45">
        <f>C89</f>
        <v>0</v>
      </c>
      <c r="D88" s="45">
        <f>D89</f>
        <v>0</v>
      </c>
      <c r="E88" s="22" t="e">
        <f>D88/C88*100</f>
        <v>#DIV/0!</v>
      </c>
    </row>
    <row r="89" spans="1:5" ht="39" customHeight="1" thickBot="1">
      <c r="A89" s="25" t="s">
        <v>110</v>
      </c>
      <c r="B89" s="29" t="s">
        <v>108</v>
      </c>
      <c r="C89" s="45">
        <v>0</v>
      </c>
      <c r="D89" s="45">
        <v>0</v>
      </c>
      <c r="E89" s="22" t="e">
        <f>D89/C89*100</f>
        <v>#DIV/0!</v>
      </c>
    </row>
    <row r="90" spans="1:5" ht="19.5" thickBot="1">
      <c r="A90" s="17"/>
      <c r="B90" s="13" t="s">
        <v>54</v>
      </c>
      <c r="C90" s="46">
        <f>C11+C68</f>
        <v>2589.4</v>
      </c>
      <c r="D90" s="46">
        <f>D11+D68</f>
        <v>2595.1</v>
      </c>
      <c r="E90" s="47">
        <f>D90/C90*100</f>
        <v>100.2201282150305</v>
      </c>
    </row>
    <row r="91" spans="1:5" ht="18">
      <c r="A91" s="14"/>
      <c r="B91" s="12"/>
      <c r="C91" s="15"/>
      <c r="D91" s="12"/>
      <c r="E91" s="12"/>
    </row>
    <row r="92" spans="1:5" ht="18">
      <c r="A92" s="14"/>
      <c r="B92" s="12"/>
      <c r="C92" s="15"/>
      <c r="D92" s="12"/>
      <c r="E92" s="12"/>
    </row>
  </sheetData>
  <sheetProtection/>
  <mergeCells count="8">
    <mergeCell ref="A8:E8"/>
    <mergeCell ref="A2:E2"/>
    <mergeCell ref="B1:E1"/>
    <mergeCell ref="A3:C3"/>
    <mergeCell ref="A4:P4"/>
    <mergeCell ref="A5:E5"/>
    <mergeCell ref="A6:E6"/>
    <mergeCell ref="A7:E7"/>
  </mergeCells>
  <printOptions/>
  <pageMargins left="0.96" right="0.18" top="0.7086614173228347" bottom="0.15748031496062992" header="0.3937007874015748" footer="0.15748031496062992"/>
  <pageSetup horizontalDpi="600" verticalDpi="600" orientation="portrait" paperSize="9" scale="60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2021-03-25T11:52:23Z</cp:lastPrinted>
  <dcterms:created xsi:type="dcterms:W3CDTF">1996-10-08T23:32:33Z</dcterms:created>
  <dcterms:modified xsi:type="dcterms:W3CDTF">2021-05-17T07:09:53Z</dcterms:modified>
  <cp:category/>
  <cp:version/>
  <cp:contentType/>
  <cp:contentStatus/>
</cp:coreProperties>
</file>