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calcChain.xml><?xml version="1.0" encoding="utf-8"?>
<calcChain xmlns="http://schemas.openxmlformats.org/spreadsheetml/2006/main">
  <c r="K20" i="1"/>
  <c r="K19"/>
  <c r="M20"/>
  <c r="L20"/>
  <c r="M19"/>
  <c r="L19"/>
  <c r="M18"/>
  <c r="L18"/>
  <c r="K18"/>
  <c r="J18"/>
  <c r="J31"/>
  <c r="J19" s="1"/>
  <c r="N30"/>
  <c r="N28"/>
  <c r="N24"/>
  <c r="N23"/>
  <c r="J32"/>
  <c r="N32" s="1"/>
  <c r="M27"/>
  <c r="N27" s="1"/>
  <c r="M26"/>
  <c r="N26" s="1"/>
  <c r="M22"/>
  <c r="N22" s="1"/>
  <c r="M25"/>
  <c r="L21"/>
  <c r="L29"/>
  <c r="L25"/>
  <c r="L17"/>
  <c r="E20"/>
  <c r="E19"/>
  <c r="E18"/>
  <c r="E17"/>
  <c r="F19"/>
  <c r="F20"/>
  <c r="F18"/>
  <c r="G19"/>
  <c r="G20"/>
  <c r="G18"/>
  <c r="G17" s="1"/>
  <c r="H19"/>
  <c r="H20"/>
  <c r="H18"/>
  <c r="H17" s="1"/>
  <c r="I19"/>
  <c r="I20"/>
  <c r="I18"/>
  <c r="K25"/>
  <c r="K21"/>
  <c r="J21"/>
  <c r="I21"/>
  <c r="H21"/>
  <c r="G21"/>
  <c r="F21"/>
  <c r="E21"/>
  <c r="F29"/>
  <c r="G29"/>
  <c r="K29"/>
  <c r="I29"/>
  <c r="H29"/>
  <c r="E29"/>
  <c r="F25"/>
  <c r="G25"/>
  <c r="H25"/>
  <c r="I25"/>
  <c r="J25"/>
  <c r="E25"/>
  <c r="M29"/>
  <c r="M21"/>
  <c r="N25" l="1"/>
  <c r="I17"/>
  <c r="F17"/>
  <c r="N19"/>
  <c r="J20"/>
  <c r="N20" s="1"/>
  <c r="K17"/>
  <c r="N21"/>
  <c r="J17"/>
  <c r="N31"/>
  <c r="N29" s="1"/>
  <c r="J29"/>
  <c r="M17" l="1"/>
  <c r="N17" s="1"/>
  <c r="N18"/>
</calcChain>
</file>

<file path=xl/sharedStrings.xml><?xml version="1.0" encoding="utf-8"?>
<sst xmlns="http://schemas.openxmlformats.org/spreadsheetml/2006/main" count="53" uniqueCount="39">
  <si>
    <t>Статус</t>
  </si>
  <si>
    <t>всего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</si>
  <si>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</si>
  <si>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</si>
  <si>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</si>
  <si>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</si>
  <si>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</si>
  <si>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</si>
  <si>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Управление муниципальным долгом Омутнинского района</t>
  </si>
  <si>
    <t>1.3</t>
  </si>
  <si>
    <t>Предоставление межбюджетных трансфертов бюджетам поселений Омутнинского района</t>
  </si>
  <si>
    <t>Источники финансирования</t>
  </si>
  <si>
    <t>№   п/п</t>
  </si>
  <si>
    <t>итого</t>
  </si>
  <si>
    <t>федеральный бюджет</t>
  </si>
  <si>
    <t>областной бюджет</t>
  </si>
  <si>
    <t>районный бюджет</t>
  </si>
  <si>
    <t>Наименование муниципальной программы,  подпрограммы, мероприятия</t>
  </si>
  <si>
    <t>Расходы (прогноз, факт), тыс. рублей</t>
  </si>
  <si>
    <t>Ресурсное  обеспечение реализации муниципальной программы за счет всех источников финансирования</t>
  </si>
  <si>
    <t>2014 год (факт)</t>
  </si>
  <si>
    <t>2015 год (факт)</t>
  </si>
  <si>
    <t>2016 год (факт)</t>
  </si>
  <si>
    <t>2017 год    (факт)</t>
  </si>
  <si>
    <t>2021 год</t>
  </si>
  <si>
    <t xml:space="preserve">          Омутнинский муниципальный район</t>
  </si>
  <si>
    <t xml:space="preserve">          к постановлению администрации</t>
  </si>
  <si>
    <t xml:space="preserve">          Кировской области</t>
  </si>
  <si>
    <t xml:space="preserve">          муниципального образования</t>
  </si>
  <si>
    <t xml:space="preserve">2018 год   (факт)       </t>
  </si>
  <si>
    <t>2022 год</t>
  </si>
  <si>
    <t>"Управление муниципальными финансами и регулирование межбюджетных отношений в Омутнинском районе Кировской области" на 2014-2022 годы</t>
  </si>
  <si>
    <t xml:space="preserve">2019 год (факт) </t>
  </si>
  <si>
    <t xml:space="preserve">                          </t>
  </si>
  <si>
    <t xml:space="preserve">                         к муниципальной программе</t>
  </si>
  <si>
    <t xml:space="preserve">          Приложение № 4</t>
  </si>
  <si>
    <t xml:space="preserve">          Приложение № 3</t>
  </si>
  <si>
    <t>2020 год (факт)</t>
  </si>
  <si>
    <t xml:space="preserve">          от 04.08.2021 № 494  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</si>
</sst>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164" fontId="3" fillId="0" borderId="1" xfId="0" applyNumberFormat="1" applyFont="1" applyBorder="1"/>
    <xf numFmtId="1" fontId="2" fillId="0" borderId="1" xfId="0" applyNumberFormat="1" applyFont="1" applyBorder="1"/>
    <xf numFmtId="164" fontId="0" fillId="0" borderId="0" xfId="0" applyNumberFormat="1" applyBorder="1"/>
    <xf numFmtId="164" fontId="2" fillId="0" borderId="1" xfId="0" applyNumberFormat="1" applyFont="1" applyBorder="1" applyAlignment="1"/>
    <xf numFmtId="164" fontId="2" fillId="0" borderId="1" xfId="0" applyNumberFormat="1" applyFont="1" applyFill="1" applyBorder="1"/>
    <xf numFmtId="164" fontId="5" fillId="0" borderId="1" xfId="0" applyNumberFormat="1" applyFont="1" applyFill="1" applyBorder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8" xfId="0" applyBorder="1"/>
    <xf numFmtId="1" fontId="2" fillId="0" borderId="1" xfId="0" applyNumberFormat="1" applyFont="1" applyFill="1" applyBorder="1"/>
    <xf numFmtId="164" fontId="3" fillId="0" borderId="1" xfId="0" applyNumberFormat="1" applyFont="1" applyFill="1" applyBorder="1"/>
    <xf numFmtId="0" fontId="0" fillId="0" borderId="0" xfId="0" applyFill="1" applyBorder="1"/>
    <xf numFmtId="0" fontId="8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7" fillId="0" borderId="0" xfId="0" applyFont="1" applyFill="1" applyAlignment="1">
      <alignment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workbookViewId="0">
      <selection activeCell="I7" sqref="I7:N7"/>
    </sheetView>
  </sheetViews>
  <sheetFormatPr defaultRowHeight="12.75"/>
  <cols>
    <col min="1" max="1" width="3.5703125" customWidth="1"/>
    <col min="2" max="2" width="12.5703125" customWidth="1"/>
    <col min="3" max="3" width="14.42578125" customWidth="1"/>
    <col min="4" max="4" width="13" customWidth="1"/>
    <col min="5" max="6" width="9.42578125" customWidth="1"/>
    <col min="7" max="8" width="9.5703125" customWidth="1"/>
    <col min="9" max="9" width="10.28515625" customWidth="1"/>
    <col min="10" max="10" width="9.42578125" customWidth="1"/>
    <col min="11" max="11" width="9.7109375" style="27" customWidth="1"/>
    <col min="12" max="13" width="9.42578125" style="27" customWidth="1"/>
    <col min="14" max="14" width="10.85546875" customWidth="1"/>
    <col min="16" max="16" width="10.5703125" bestFit="1" customWidth="1"/>
  </cols>
  <sheetData>
    <row r="1" spans="1:20" ht="14.25">
      <c r="I1" s="41" t="s">
        <v>36</v>
      </c>
      <c r="J1" s="42"/>
      <c r="K1" s="42"/>
      <c r="L1" s="42"/>
      <c r="M1" s="42"/>
      <c r="N1" s="42"/>
    </row>
    <row r="2" spans="1:20" ht="21.75" customHeight="1">
      <c r="I2" s="15"/>
      <c r="J2" s="16"/>
      <c r="K2" s="26"/>
      <c r="L2" s="26"/>
      <c r="M2" s="26"/>
      <c r="N2" s="16"/>
    </row>
    <row r="3" spans="1:20" ht="14.25">
      <c r="I3" s="41" t="s">
        <v>26</v>
      </c>
      <c r="J3" s="42"/>
      <c r="K3" s="42"/>
      <c r="L3" s="42"/>
      <c r="M3" s="42"/>
      <c r="N3" s="42"/>
    </row>
    <row r="4" spans="1:20" ht="14.25">
      <c r="I4" s="41" t="s">
        <v>28</v>
      </c>
      <c r="J4" s="42"/>
      <c r="K4" s="42"/>
      <c r="L4" s="42"/>
      <c r="M4" s="42"/>
      <c r="N4" s="42"/>
    </row>
    <row r="5" spans="1:20" ht="14.25">
      <c r="I5" s="41" t="s">
        <v>25</v>
      </c>
      <c r="J5" s="42"/>
      <c r="K5" s="42"/>
      <c r="L5" s="42"/>
      <c r="M5" s="42"/>
      <c r="N5" s="42"/>
    </row>
    <row r="6" spans="1:20" ht="14.25">
      <c r="I6" s="41" t="s">
        <v>27</v>
      </c>
      <c r="J6" s="42"/>
      <c r="K6" s="42"/>
      <c r="L6" s="42"/>
      <c r="M6" s="42"/>
      <c r="N6" s="42"/>
    </row>
    <row r="7" spans="1:20" ht="18" customHeight="1">
      <c r="I7" s="41" t="s">
        <v>38</v>
      </c>
      <c r="J7" s="42"/>
      <c r="K7" s="42"/>
      <c r="L7" s="42"/>
      <c r="M7" s="42"/>
      <c r="N7" s="42"/>
    </row>
    <row r="8" spans="1:20" ht="24" customHeight="1"/>
    <row r="9" spans="1:20" ht="14.25" customHeight="1">
      <c r="H9" s="25" t="s">
        <v>33</v>
      </c>
      <c r="I9" s="51" t="s">
        <v>35</v>
      </c>
      <c r="J9" s="51"/>
      <c r="K9" s="51"/>
      <c r="L9" s="51"/>
      <c r="M9" s="51"/>
      <c r="N9" s="51"/>
    </row>
    <row r="10" spans="1:20" ht="14.25">
      <c r="H10" s="41" t="s">
        <v>34</v>
      </c>
      <c r="I10" s="42"/>
      <c r="J10" s="42"/>
      <c r="K10" s="42"/>
      <c r="L10" s="42"/>
      <c r="M10" s="42"/>
      <c r="N10" s="42"/>
    </row>
    <row r="11" spans="1:20" ht="18.75">
      <c r="H11" s="15"/>
      <c r="I11" s="16"/>
      <c r="J11" s="16"/>
      <c r="K11" s="26"/>
      <c r="L11" s="26"/>
      <c r="M11" s="26"/>
      <c r="N11" s="16"/>
    </row>
    <row r="12" spans="1:20" ht="18.75">
      <c r="B12" s="46" t="s">
        <v>19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20" ht="18.75">
      <c r="B13" s="17"/>
      <c r="C13" s="18"/>
      <c r="D13" s="18"/>
      <c r="E13" s="18"/>
      <c r="F13" s="18"/>
      <c r="G13" s="18"/>
      <c r="H13" s="18"/>
      <c r="I13" s="18"/>
      <c r="J13" s="18"/>
      <c r="K13" s="28"/>
      <c r="L13" s="28"/>
      <c r="M13" s="28"/>
      <c r="N13" s="18"/>
    </row>
    <row r="14" spans="1:20" ht="15" customHeight="1">
      <c r="B14" s="3"/>
      <c r="C14" s="3"/>
      <c r="D14" s="3"/>
      <c r="E14" s="3"/>
      <c r="F14" s="3"/>
      <c r="G14" s="3"/>
      <c r="H14" s="3"/>
      <c r="I14" s="3"/>
      <c r="J14" s="3"/>
      <c r="K14" s="29"/>
      <c r="L14" s="29"/>
      <c r="M14" s="29"/>
      <c r="N14" s="2"/>
    </row>
    <row r="15" spans="1:20" ht="24.75" customHeight="1">
      <c r="A15" s="35" t="s">
        <v>12</v>
      </c>
      <c r="B15" s="35" t="s">
        <v>0</v>
      </c>
      <c r="C15" s="35" t="s">
        <v>17</v>
      </c>
      <c r="D15" s="43" t="s">
        <v>11</v>
      </c>
      <c r="E15" s="48" t="s">
        <v>18</v>
      </c>
      <c r="F15" s="49"/>
      <c r="G15" s="49"/>
      <c r="H15" s="49"/>
      <c r="I15" s="49"/>
      <c r="J15" s="49"/>
      <c r="K15" s="49"/>
      <c r="L15" s="49"/>
      <c r="M15" s="49"/>
      <c r="N15" s="50"/>
      <c r="O15" s="1"/>
      <c r="P15" s="1"/>
      <c r="Q15" s="1"/>
      <c r="R15" s="1"/>
      <c r="S15" s="1"/>
      <c r="T15" s="1"/>
    </row>
    <row r="16" spans="1:20" ht="65.25" customHeight="1">
      <c r="A16" s="37"/>
      <c r="B16" s="37"/>
      <c r="C16" s="37"/>
      <c r="D16" s="45"/>
      <c r="E16" s="19" t="s">
        <v>20</v>
      </c>
      <c r="F16" s="19" t="s">
        <v>21</v>
      </c>
      <c r="G16" s="19" t="s">
        <v>22</v>
      </c>
      <c r="H16" s="19" t="s">
        <v>23</v>
      </c>
      <c r="I16" s="19" t="s">
        <v>29</v>
      </c>
      <c r="J16" s="19" t="s">
        <v>32</v>
      </c>
      <c r="K16" s="31" t="s">
        <v>37</v>
      </c>
      <c r="L16" s="30" t="s">
        <v>24</v>
      </c>
      <c r="M16" s="30" t="s">
        <v>30</v>
      </c>
      <c r="N16" s="20" t="s">
        <v>13</v>
      </c>
      <c r="O16" s="1"/>
      <c r="P16" s="1"/>
      <c r="Q16" s="1"/>
      <c r="R16" s="1"/>
      <c r="S16" s="1"/>
      <c r="T16" s="1"/>
    </row>
    <row r="17" spans="1:20" ht="41.25" customHeight="1">
      <c r="A17" s="35" t="s">
        <v>2</v>
      </c>
      <c r="B17" s="43" t="s">
        <v>3</v>
      </c>
      <c r="C17" s="32" t="s">
        <v>31</v>
      </c>
      <c r="D17" s="4" t="s">
        <v>1</v>
      </c>
      <c r="E17" s="9">
        <f>E18+E19+E20</f>
        <v>66131.16399999999</v>
      </c>
      <c r="F17" s="9">
        <f t="shared" ref="F17:I17" si="0">F18+F19+F20</f>
        <v>62962.525999999998</v>
      </c>
      <c r="G17" s="9">
        <f t="shared" si="0"/>
        <v>59261.267999999996</v>
      </c>
      <c r="H17" s="9">
        <f t="shared" si="0"/>
        <v>53047.197999999997</v>
      </c>
      <c r="I17" s="9">
        <f t="shared" si="0"/>
        <v>118937.359</v>
      </c>
      <c r="J17" s="9">
        <f>J18+J19+J20</f>
        <v>42153.037000000004</v>
      </c>
      <c r="K17" s="23">
        <f>K18+K19+K20</f>
        <v>58725.429000000004</v>
      </c>
      <c r="L17" s="23">
        <f>L18+L19+L20</f>
        <v>49492.5</v>
      </c>
      <c r="M17" s="23">
        <f>M18+M19+M20</f>
        <v>56950.700000000004</v>
      </c>
      <c r="N17" s="9">
        <f>E17+F17+G17+H17+I17+J17+K17+L17+M17</f>
        <v>567661.18099999998</v>
      </c>
      <c r="O17" s="1"/>
      <c r="P17" s="1"/>
      <c r="Q17" s="1"/>
      <c r="R17" s="1"/>
      <c r="S17" s="1"/>
      <c r="T17" s="1"/>
    </row>
    <row r="18" spans="1:20" ht="44.25" customHeight="1">
      <c r="A18" s="36"/>
      <c r="B18" s="44"/>
      <c r="C18" s="33"/>
      <c r="D18" s="5" t="s">
        <v>14</v>
      </c>
      <c r="E18" s="7">
        <f>E22+E26+E30</f>
        <v>810.4</v>
      </c>
      <c r="F18" s="7">
        <f t="shared" ref="F18:I18" si="1">F22+F26+F30</f>
        <v>1002.69</v>
      </c>
      <c r="G18" s="7">
        <f t="shared" si="1"/>
        <v>1015.1</v>
      </c>
      <c r="H18" s="7">
        <f t="shared" si="1"/>
        <v>12628.507</v>
      </c>
      <c r="I18" s="7">
        <f t="shared" si="1"/>
        <v>1156</v>
      </c>
      <c r="J18" s="7">
        <f t="shared" ref="J18:J20" si="2">J22+J26+J30</f>
        <v>1173.5999999999999</v>
      </c>
      <c r="K18" s="13">
        <f t="shared" ref="K18:M20" si="3">K22+K26+K30</f>
        <v>0</v>
      </c>
      <c r="L18" s="13">
        <f t="shared" si="3"/>
        <v>1324</v>
      </c>
      <c r="M18" s="13">
        <f t="shared" si="3"/>
        <v>1363.6</v>
      </c>
      <c r="N18" s="7">
        <f>E18+F18+G18+H18+I18+J18+K18+L18+M18</f>
        <v>20473.896999999997</v>
      </c>
      <c r="O18" s="1"/>
      <c r="P18" s="11"/>
      <c r="Q18" s="1"/>
      <c r="R18" s="1"/>
      <c r="S18" s="1"/>
      <c r="T18" s="1"/>
    </row>
    <row r="19" spans="1:20" ht="51.75" customHeight="1">
      <c r="A19" s="36"/>
      <c r="B19" s="44"/>
      <c r="C19" s="33"/>
      <c r="D19" s="5" t="s">
        <v>15</v>
      </c>
      <c r="E19" s="7">
        <f>E23+E27+E31</f>
        <v>17557.055999999997</v>
      </c>
      <c r="F19" s="7">
        <f t="shared" ref="F19:I19" si="4">F23+F27+F31</f>
        <v>30055.377</v>
      </c>
      <c r="G19" s="7">
        <f t="shared" si="4"/>
        <v>20148.786</v>
      </c>
      <c r="H19" s="7">
        <f t="shared" si="4"/>
        <v>10005.089</v>
      </c>
      <c r="I19" s="7">
        <f t="shared" si="4"/>
        <v>86249.782999999996</v>
      </c>
      <c r="J19" s="7">
        <f t="shared" si="2"/>
        <v>10895.816999999999</v>
      </c>
      <c r="K19" s="13">
        <f t="shared" si="3"/>
        <v>25392.398000000001</v>
      </c>
      <c r="L19" s="13">
        <f t="shared" si="3"/>
        <v>9794.7999999999993</v>
      </c>
      <c r="M19" s="13">
        <f t="shared" si="3"/>
        <v>9950.7000000000007</v>
      </c>
      <c r="N19" s="7">
        <f>E19+F19+G19+H19+I19+J19+K19+L19+M19</f>
        <v>220049.80599999998</v>
      </c>
      <c r="O19" s="1"/>
      <c r="P19" s="1"/>
      <c r="Q19" s="1"/>
      <c r="R19" s="1"/>
      <c r="S19" s="1"/>
      <c r="T19" s="1"/>
    </row>
    <row r="20" spans="1:20" ht="75" customHeight="1">
      <c r="A20" s="37"/>
      <c r="B20" s="45"/>
      <c r="C20" s="34"/>
      <c r="D20" s="5" t="s">
        <v>16</v>
      </c>
      <c r="E20" s="7">
        <f>E24+E28+E32</f>
        <v>47763.707999999999</v>
      </c>
      <c r="F20" s="7">
        <f t="shared" ref="F20:I20" si="5">F24+F28+F32</f>
        <v>31904.459000000003</v>
      </c>
      <c r="G20" s="7">
        <f t="shared" si="5"/>
        <v>38097.381999999998</v>
      </c>
      <c r="H20" s="7">
        <f t="shared" si="5"/>
        <v>30413.601999999999</v>
      </c>
      <c r="I20" s="7">
        <f t="shared" si="5"/>
        <v>31531.575999999997</v>
      </c>
      <c r="J20" s="7">
        <f t="shared" si="2"/>
        <v>30083.620000000003</v>
      </c>
      <c r="K20" s="13">
        <f t="shared" si="3"/>
        <v>33333.031000000003</v>
      </c>
      <c r="L20" s="13">
        <f t="shared" si="3"/>
        <v>38373.699999999997</v>
      </c>
      <c r="M20" s="13">
        <f t="shared" si="3"/>
        <v>45636.4</v>
      </c>
      <c r="N20" s="7">
        <f>K20+J20+I20+H20+G20+F20+E20+L20+M20</f>
        <v>327137.47800000006</v>
      </c>
      <c r="O20" s="1"/>
      <c r="P20" s="1"/>
      <c r="Q20" s="1"/>
      <c r="R20" s="1"/>
      <c r="S20" s="1"/>
      <c r="T20" s="1"/>
    </row>
    <row r="21" spans="1:20" ht="21.75" customHeight="1">
      <c r="A21" s="38" t="s">
        <v>4</v>
      </c>
      <c r="B21" s="35" t="s">
        <v>5</v>
      </c>
      <c r="C21" s="32" t="s">
        <v>6</v>
      </c>
      <c r="D21" s="6" t="s">
        <v>1</v>
      </c>
      <c r="E21" s="8">
        <f>E22+E23+E24</f>
        <v>7314.8410000000003</v>
      </c>
      <c r="F21" s="8">
        <f t="shared" ref="F21:K21" si="6">F22+F23+F24</f>
        <v>7394.97</v>
      </c>
      <c r="G21" s="8">
        <f t="shared" si="6"/>
        <v>7245.8360000000002</v>
      </c>
      <c r="H21" s="8">
        <f t="shared" si="6"/>
        <v>6923.3950000000004</v>
      </c>
      <c r="I21" s="8">
        <f t="shared" si="6"/>
        <v>7578.1129999999994</v>
      </c>
      <c r="J21" s="8">
        <f t="shared" si="6"/>
        <v>7939.6530000000002</v>
      </c>
      <c r="K21" s="14">
        <f t="shared" si="6"/>
        <v>8312.9340000000011</v>
      </c>
      <c r="L21" s="14">
        <f>L22+L23+L24</f>
        <v>13859.9</v>
      </c>
      <c r="M21" s="14">
        <f>M22+M23+M24</f>
        <v>21178.400000000001</v>
      </c>
      <c r="N21" s="8">
        <f>N22+N23+N24</f>
        <v>87748.042000000001</v>
      </c>
      <c r="O21" s="1"/>
      <c r="P21" s="1"/>
      <c r="Q21" s="1"/>
      <c r="R21" s="1"/>
      <c r="S21" s="1"/>
      <c r="T21" s="1"/>
    </row>
    <row r="22" spans="1:20" ht="25.5">
      <c r="A22" s="39"/>
      <c r="B22" s="36"/>
      <c r="C22" s="33"/>
      <c r="D22" s="5" t="s">
        <v>14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22">
        <v>0</v>
      </c>
      <c r="L22" s="22">
        <v>0</v>
      </c>
      <c r="M22" s="22">
        <f>L22</f>
        <v>0</v>
      </c>
      <c r="N22" s="10">
        <f>K22+J22+I22+H22+G22+F22+E22+M22</f>
        <v>0</v>
      </c>
      <c r="O22" s="1"/>
      <c r="P22" s="1"/>
      <c r="Q22" s="1"/>
      <c r="R22" s="1"/>
      <c r="S22" s="1"/>
      <c r="T22" s="1"/>
    </row>
    <row r="23" spans="1:20" ht="27.75" customHeight="1">
      <c r="A23" s="39"/>
      <c r="B23" s="36"/>
      <c r="C23" s="33"/>
      <c r="D23" s="5" t="s">
        <v>15</v>
      </c>
      <c r="E23" s="7">
        <v>605.38499999999999</v>
      </c>
      <c r="F23" s="7">
        <v>2207.3000000000002</v>
      </c>
      <c r="G23" s="7">
        <v>240</v>
      </c>
      <c r="H23" s="7">
        <v>279.5</v>
      </c>
      <c r="I23" s="13">
        <v>14.2</v>
      </c>
      <c r="J23" s="7">
        <v>2017.8</v>
      </c>
      <c r="K23" s="13">
        <v>2244.3000000000002</v>
      </c>
      <c r="L23" s="13">
        <v>1991.6</v>
      </c>
      <c r="M23" s="13">
        <v>2088.5</v>
      </c>
      <c r="N23" s="7">
        <f>E23+F23+G23+H23+I23+J23+K23+L23+M23</f>
        <v>11688.585000000001</v>
      </c>
      <c r="O23" s="1"/>
      <c r="P23" s="1"/>
      <c r="Q23" s="1"/>
      <c r="R23" s="1"/>
      <c r="S23" s="1"/>
      <c r="T23" s="1"/>
    </row>
    <row r="24" spans="1:20" ht="25.5">
      <c r="A24" s="40"/>
      <c r="B24" s="37"/>
      <c r="C24" s="34"/>
      <c r="D24" s="5" t="s">
        <v>16</v>
      </c>
      <c r="E24" s="7">
        <v>6709.4560000000001</v>
      </c>
      <c r="F24" s="7">
        <v>5187.67</v>
      </c>
      <c r="G24" s="7">
        <v>7005.8360000000002</v>
      </c>
      <c r="H24" s="7">
        <v>6643.8950000000004</v>
      </c>
      <c r="I24" s="7">
        <v>7563.9129999999996</v>
      </c>
      <c r="J24" s="7">
        <v>5921.8530000000001</v>
      </c>
      <c r="K24" s="13">
        <v>6068.634</v>
      </c>
      <c r="L24" s="13">
        <v>11868.3</v>
      </c>
      <c r="M24" s="13">
        <v>19089.900000000001</v>
      </c>
      <c r="N24" s="7">
        <f>E24+F24+G24+H24+I24+J24+K24+L24+M24</f>
        <v>76059.456999999995</v>
      </c>
      <c r="O24" s="1"/>
      <c r="P24" s="1"/>
      <c r="Q24" s="1"/>
      <c r="R24" s="1"/>
      <c r="S24" s="1"/>
      <c r="T24" s="1"/>
    </row>
    <row r="25" spans="1:20" ht="23.25" customHeight="1">
      <c r="A25" s="38" t="s">
        <v>7</v>
      </c>
      <c r="B25" s="35" t="s">
        <v>5</v>
      </c>
      <c r="C25" s="32" t="s">
        <v>8</v>
      </c>
      <c r="D25" s="6" t="s">
        <v>1</v>
      </c>
      <c r="E25" s="8">
        <f>E26+E28</f>
        <v>9140.2520000000004</v>
      </c>
      <c r="F25" s="8">
        <f t="shared" ref="F25:L25" si="7">F26+F28</f>
        <v>19580.789000000001</v>
      </c>
      <c r="G25" s="8">
        <f t="shared" si="7"/>
        <v>17518.846000000001</v>
      </c>
      <c r="H25" s="14">
        <f t="shared" si="7"/>
        <v>15306.906999999999</v>
      </c>
      <c r="I25" s="8">
        <f t="shared" si="7"/>
        <v>15781.362999999999</v>
      </c>
      <c r="J25" s="8">
        <f t="shared" si="7"/>
        <v>15416.867</v>
      </c>
      <c r="K25" s="14">
        <f t="shared" si="7"/>
        <v>16062.197</v>
      </c>
      <c r="L25" s="14">
        <f t="shared" si="7"/>
        <v>16808</v>
      </c>
      <c r="M25" s="14">
        <f>M26+M28</f>
        <v>16808</v>
      </c>
      <c r="N25" s="8">
        <f>N26+N27+N28</f>
        <v>142423.22100000002</v>
      </c>
      <c r="O25" s="1"/>
      <c r="P25" s="1"/>
      <c r="Q25" s="1"/>
      <c r="R25" s="1"/>
      <c r="S25" s="1"/>
      <c r="T25" s="1"/>
    </row>
    <row r="26" spans="1:20" ht="25.5" customHeight="1">
      <c r="A26" s="39"/>
      <c r="B26" s="36"/>
      <c r="C26" s="33"/>
      <c r="D26" s="5" t="s">
        <v>14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22">
        <v>0</v>
      </c>
      <c r="L26" s="22">
        <v>0</v>
      </c>
      <c r="M26" s="22">
        <f>L26</f>
        <v>0</v>
      </c>
      <c r="N26" s="10">
        <f>K26+J26+H26+E26+L26+M26</f>
        <v>0</v>
      </c>
      <c r="O26" s="1"/>
      <c r="P26" s="1"/>
      <c r="Q26" s="1"/>
      <c r="R26" s="1"/>
      <c r="S26" s="1"/>
      <c r="T26" s="1"/>
    </row>
    <row r="27" spans="1:20" ht="27" customHeight="1">
      <c r="A27" s="39"/>
      <c r="B27" s="36"/>
      <c r="C27" s="33"/>
      <c r="D27" s="5" t="s">
        <v>15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22">
        <v>0</v>
      </c>
      <c r="L27" s="22">
        <v>0</v>
      </c>
      <c r="M27" s="22">
        <f>L27</f>
        <v>0</v>
      </c>
      <c r="N27" s="10">
        <f>K27+J27+H27+E27+L27+M27</f>
        <v>0</v>
      </c>
      <c r="O27" s="1"/>
      <c r="P27" s="1"/>
      <c r="Q27" s="1"/>
      <c r="R27" s="1"/>
      <c r="S27" s="1"/>
      <c r="T27" s="1"/>
    </row>
    <row r="28" spans="1:20" ht="29.25" customHeight="1">
      <c r="A28" s="40"/>
      <c r="B28" s="37"/>
      <c r="C28" s="34"/>
      <c r="D28" s="5" t="s">
        <v>16</v>
      </c>
      <c r="E28" s="7">
        <v>9140.2520000000004</v>
      </c>
      <c r="F28" s="12">
        <v>19580.789000000001</v>
      </c>
      <c r="G28" s="7">
        <v>17518.846000000001</v>
      </c>
      <c r="H28" s="13">
        <v>15306.906999999999</v>
      </c>
      <c r="I28" s="7">
        <v>15781.362999999999</v>
      </c>
      <c r="J28" s="7">
        <v>15416.867</v>
      </c>
      <c r="K28" s="13">
        <v>16062.197</v>
      </c>
      <c r="L28" s="13">
        <v>16808</v>
      </c>
      <c r="M28" s="13">
        <v>16808</v>
      </c>
      <c r="N28" s="7">
        <f>E28+F28+G28+H28+I28+J28+K28+L28+M28</f>
        <v>142423.22100000002</v>
      </c>
      <c r="O28" s="1"/>
      <c r="P28" s="1"/>
      <c r="Q28" s="1"/>
      <c r="R28" s="1"/>
      <c r="S28" s="1"/>
      <c r="T28" s="1"/>
    </row>
    <row r="29" spans="1:20" ht="26.25" customHeight="1">
      <c r="A29" s="38" t="s">
        <v>9</v>
      </c>
      <c r="B29" s="35" t="s">
        <v>5</v>
      </c>
      <c r="C29" s="32" t="s">
        <v>10</v>
      </c>
      <c r="D29" s="6" t="s">
        <v>1</v>
      </c>
      <c r="E29" s="8">
        <f>E30+E31+E32</f>
        <v>49676.070999999996</v>
      </c>
      <c r="F29" s="8">
        <f t="shared" ref="F29:L29" si="8">F30+F31+F32</f>
        <v>35986.767</v>
      </c>
      <c r="G29" s="8">
        <f t="shared" si="8"/>
        <v>34496.585999999996</v>
      </c>
      <c r="H29" s="8">
        <f t="shared" si="8"/>
        <v>30816.895999999997</v>
      </c>
      <c r="I29" s="8">
        <f t="shared" si="8"/>
        <v>95577.883000000002</v>
      </c>
      <c r="J29" s="8">
        <f t="shared" si="8"/>
        <v>18796.517</v>
      </c>
      <c r="K29" s="14">
        <f t="shared" si="8"/>
        <v>34350.298000000003</v>
      </c>
      <c r="L29" s="14">
        <f t="shared" si="8"/>
        <v>18824.599999999999</v>
      </c>
      <c r="M29" s="14">
        <f>M30+M31+M32</f>
        <v>18964.3</v>
      </c>
      <c r="N29" s="8">
        <f>N30+N31+N32</f>
        <v>337489.91800000001</v>
      </c>
      <c r="O29" s="1"/>
      <c r="P29" s="1"/>
      <c r="Q29" s="1"/>
      <c r="R29" s="1"/>
      <c r="S29" s="1"/>
      <c r="T29" s="1"/>
    </row>
    <row r="30" spans="1:20" ht="29.25" customHeight="1">
      <c r="A30" s="39"/>
      <c r="B30" s="36"/>
      <c r="C30" s="33"/>
      <c r="D30" s="5" t="s">
        <v>14</v>
      </c>
      <c r="E30" s="7">
        <v>810.4</v>
      </c>
      <c r="F30" s="7">
        <v>1002.69</v>
      </c>
      <c r="G30" s="7">
        <v>1015.1</v>
      </c>
      <c r="H30" s="7">
        <v>12628.507</v>
      </c>
      <c r="I30" s="7">
        <v>1156</v>
      </c>
      <c r="J30" s="7">
        <v>1173.5999999999999</v>
      </c>
      <c r="K30" s="22">
        <v>0</v>
      </c>
      <c r="L30" s="13">
        <v>1324</v>
      </c>
      <c r="M30" s="13">
        <v>1363.6</v>
      </c>
      <c r="N30" s="7">
        <f>E30+F30+G30+H30+I30+J30+K30+L30+M30</f>
        <v>20473.896999999997</v>
      </c>
      <c r="O30" s="1"/>
      <c r="P30" s="1"/>
      <c r="Q30" s="1"/>
      <c r="R30" s="1"/>
      <c r="S30" s="1"/>
      <c r="T30" s="1"/>
    </row>
    <row r="31" spans="1:20" ht="29.25" customHeight="1">
      <c r="A31" s="36"/>
      <c r="B31" s="36"/>
      <c r="C31" s="33"/>
      <c r="D31" s="5" t="s">
        <v>15</v>
      </c>
      <c r="E31" s="7">
        <v>16951.670999999998</v>
      </c>
      <c r="F31" s="7">
        <v>27848.077000000001</v>
      </c>
      <c r="G31" s="7">
        <v>19908.786</v>
      </c>
      <c r="H31" s="7">
        <v>9725.5889999999999</v>
      </c>
      <c r="I31" s="7">
        <v>86235.582999999999</v>
      </c>
      <c r="J31" s="7">
        <f>8878.017</f>
        <v>8878.0169999999998</v>
      </c>
      <c r="K31" s="13">
        <v>23148.098000000002</v>
      </c>
      <c r="L31" s="13">
        <v>7803.2</v>
      </c>
      <c r="M31" s="13">
        <v>7862.2</v>
      </c>
      <c r="N31" s="7">
        <f>E31+F31+G31+H31+I31+J31+K31+L31+M31</f>
        <v>208361.22100000002</v>
      </c>
      <c r="O31" s="1"/>
      <c r="P31" s="1"/>
      <c r="Q31" s="1"/>
      <c r="R31" s="1"/>
      <c r="S31" s="1"/>
      <c r="T31" s="1"/>
    </row>
    <row r="32" spans="1:20" ht="30.75" customHeight="1">
      <c r="A32" s="37"/>
      <c r="B32" s="37"/>
      <c r="C32" s="34"/>
      <c r="D32" s="5" t="s">
        <v>16</v>
      </c>
      <c r="E32" s="7">
        <v>31914</v>
      </c>
      <c r="F32" s="7">
        <v>7136</v>
      </c>
      <c r="G32" s="7">
        <v>13572.7</v>
      </c>
      <c r="H32" s="7">
        <v>8462.7999999999993</v>
      </c>
      <c r="I32" s="7">
        <v>8186.3</v>
      </c>
      <c r="J32" s="7">
        <f>8744.9</f>
        <v>8744.9</v>
      </c>
      <c r="K32" s="13">
        <v>11202.2</v>
      </c>
      <c r="L32" s="13">
        <v>9697.4</v>
      </c>
      <c r="M32" s="13">
        <v>9738.5</v>
      </c>
      <c r="N32" s="7">
        <f>E32+F32+G32+H32+I32+J32+K32+L32+M32</f>
        <v>108654.79999999999</v>
      </c>
      <c r="O32" s="1"/>
      <c r="P32" s="1"/>
      <c r="Q32" s="1"/>
      <c r="R32" s="1"/>
      <c r="S32" s="1"/>
      <c r="T32" s="1"/>
    </row>
    <row r="33" spans="1:20">
      <c r="A33" s="1"/>
      <c r="B33" s="1"/>
      <c r="C33" s="1"/>
      <c r="D33" s="1"/>
      <c r="E33" s="1"/>
      <c r="F33" s="1"/>
      <c r="G33" s="1"/>
      <c r="H33" s="1"/>
      <c r="I33" s="1"/>
      <c r="J33" s="1"/>
      <c r="K33" s="24"/>
      <c r="L33" s="24"/>
      <c r="M33" s="24"/>
      <c r="N33" s="1"/>
      <c r="O33" s="1"/>
      <c r="P33" s="1"/>
      <c r="Q33" s="1"/>
      <c r="R33" s="1"/>
      <c r="S33" s="1"/>
      <c r="T33" s="1"/>
    </row>
    <row r="34" spans="1:20">
      <c r="A34" s="1"/>
      <c r="B34" s="1"/>
      <c r="C34" s="1"/>
      <c r="E34" s="21"/>
      <c r="F34" s="21"/>
      <c r="G34" s="21"/>
      <c r="H34" s="21"/>
      <c r="I34" s="21"/>
      <c r="J34" s="1"/>
      <c r="K34" s="24"/>
      <c r="L34" s="24"/>
      <c r="M34" s="24"/>
      <c r="N34" s="1"/>
      <c r="O34" s="1"/>
      <c r="P34" s="1"/>
      <c r="Q34" s="1"/>
      <c r="R34" s="1"/>
    </row>
    <row r="35" spans="1:20">
      <c r="A35" s="1"/>
      <c r="B35" s="1"/>
      <c r="C35" s="1"/>
      <c r="D35" s="1"/>
      <c r="E35" s="1"/>
      <c r="F35" s="1"/>
      <c r="G35" s="1"/>
      <c r="H35" s="1"/>
      <c r="I35" s="1"/>
      <c r="J35" s="1"/>
      <c r="K35" s="24"/>
      <c r="L35" s="24"/>
      <c r="M35" s="24"/>
      <c r="N35" s="1"/>
      <c r="O35" s="1"/>
      <c r="P35" s="1"/>
      <c r="Q35" s="1"/>
      <c r="R35" s="1"/>
      <c r="S35" s="1"/>
      <c r="T35" s="1"/>
    </row>
    <row r="36" spans="1:20">
      <c r="A36" s="1"/>
      <c r="B36" s="1"/>
      <c r="C36" s="1"/>
      <c r="D36" s="1"/>
      <c r="E36" s="1"/>
      <c r="F36" s="1"/>
      <c r="G36" s="1"/>
      <c r="H36" s="1"/>
      <c r="I36" s="1"/>
      <c r="J36" s="1"/>
      <c r="K36" s="24"/>
      <c r="L36" s="24"/>
      <c r="M36" s="24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1"/>
      <c r="F37" s="1"/>
      <c r="G37" s="1"/>
      <c r="H37" s="1"/>
      <c r="I37" s="1"/>
      <c r="J37" s="1"/>
      <c r="K37" s="24"/>
      <c r="L37" s="24"/>
      <c r="M37" s="24"/>
      <c r="N37" s="1"/>
      <c r="O37" s="1"/>
      <c r="P37" s="1"/>
      <c r="Q37" s="1"/>
      <c r="R37" s="1"/>
      <c r="S37" s="1"/>
      <c r="T37" s="1"/>
    </row>
    <row r="38" spans="1:20">
      <c r="A38" s="1"/>
      <c r="B38" s="1"/>
      <c r="C38" s="1"/>
      <c r="D38" s="1"/>
      <c r="E38" s="1"/>
      <c r="F38" s="1"/>
      <c r="G38" s="1"/>
      <c r="H38" s="1"/>
      <c r="I38" s="1"/>
      <c r="J38" s="1"/>
      <c r="K38" s="24"/>
      <c r="L38" s="24"/>
      <c r="M38" s="24"/>
      <c r="N38" s="1"/>
      <c r="O38" s="1"/>
      <c r="P38" s="1"/>
      <c r="Q38" s="1"/>
      <c r="R38" s="1"/>
      <c r="S38" s="1"/>
      <c r="T38" s="1"/>
    </row>
    <row r="39" spans="1:20">
      <c r="A39" s="1"/>
      <c r="B39" s="1"/>
      <c r="C39" s="1"/>
      <c r="D39" s="1"/>
      <c r="E39" s="1"/>
      <c r="F39" s="1"/>
      <c r="G39" s="1"/>
      <c r="H39" s="1"/>
      <c r="I39" s="1"/>
      <c r="J39" s="1"/>
      <c r="K39" s="24"/>
      <c r="L39" s="24"/>
      <c r="M39" s="24"/>
      <c r="N39" s="1"/>
      <c r="O39" s="1"/>
      <c r="P39" s="1"/>
      <c r="Q39" s="1"/>
      <c r="R39" s="1"/>
      <c r="S39" s="1"/>
      <c r="T39" s="1"/>
    </row>
    <row r="40" spans="1:20">
      <c r="A40" s="1"/>
      <c r="B40" s="1"/>
      <c r="C40" s="1"/>
      <c r="D40" s="1"/>
      <c r="E40" s="1"/>
      <c r="F40" s="1"/>
      <c r="G40" s="1"/>
      <c r="H40" s="1"/>
      <c r="I40" s="1"/>
      <c r="J40" s="1"/>
      <c r="K40" s="24"/>
      <c r="L40" s="24"/>
      <c r="M40" s="24"/>
      <c r="N40" s="1"/>
      <c r="O40" s="1"/>
      <c r="P40" s="1"/>
      <c r="Q40" s="1"/>
      <c r="R40" s="1"/>
      <c r="S40" s="1"/>
      <c r="T40" s="1"/>
    </row>
    <row r="41" spans="1:20">
      <c r="A41" s="1"/>
      <c r="B41" s="1"/>
      <c r="C41" s="1"/>
      <c r="D41" s="1"/>
      <c r="E41" s="1"/>
      <c r="F41" s="1"/>
      <c r="G41" s="1"/>
      <c r="H41" s="1"/>
      <c r="I41" s="1"/>
      <c r="J41" s="1"/>
      <c r="K41" s="24"/>
      <c r="L41" s="24"/>
      <c r="M41" s="24"/>
      <c r="N41" s="1"/>
      <c r="O41" s="1"/>
      <c r="P41" s="1"/>
      <c r="Q41" s="1"/>
      <c r="R41" s="1"/>
      <c r="S41" s="1"/>
      <c r="T41" s="1"/>
    </row>
    <row r="42" spans="1:20">
      <c r="A42" s="1"/>
      <c r="B42" s="1"/>
      <c r="C42" s="1"/>
      <c r="D42" s="1"/>
      <c r="E42" s="1"/>
      <c r="F42" s="1"/>
      <c r="G42" s="1"/>
      <c r="H42" s="1"/>
      <c r="I42" s="1"/>
      <c r="J42" s="1"/>
      <c r="K42" s="24"/>
      <c r="L42" s="24"/>
      <c r="M42" s="24"/>
      <c r="N42" s="1"/>
      <c r="O42" s="1"/>
      <c r="P42" s="1"/>
      <c r="Q42" s="1"/>
      <c r="R42" s="1"/>
      <c r="S42" s="1"/>
      <c r="T42" s="1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24"/>
      <c r="L43" s="24"/>
      <c r="M43" s="24"/>
      <c r="N43" s="1"/>
      <c r="O43" s="1"/>
      <c r="P43" s="1"/>
      <c r="Q43" s="1"/>
      <c r="R43" s="1"/>
      <c r="S43" s="1"/>
      <c r="T43" s="1"/>
    </row>
    <row r="44" spans="1:20">
      <c r="A44" s="1"/>
      <c r="B44" s="1"/>
      <c r="C44" s="1"/>
      <c r="D44" s="1"/>
      <c r="E44" s="1"/>
      <c r="F44" s="1"/>
      <c r="G44" s="1"/>
      <c r="H44" s="1"/>
      <c r="I44" s="1"/>
      <c r="J44" s="1"/>
      <c r="K44" s="24"/>
      <c r="L44" s="24"/>
      <c r="M44" s="24"/>
      <c r="N44" s="1"/>
      <c r="O44" s="1"/>
      <c r="P44" s="1"/>
      <c r="Q44" s="1"/>
      <c r="R44" s="1"/>
      <c r="S44" s="1"/>
      <c r="T44" s="1"/>
    </row>
    <row r="45" spans="1:20">
      <c r="A45" s="1"/>
      <c r="B45" s="1"/>
      <c r="C45" s="1"/>
      <c r="D45" s="1"/>
      <c r="E45" s="1"/>
      <c r="F45" s="1"/>
      <c r="G45" s="1"/>
      <c r="H45" s="1"/>
      <c r="I45" s="1"/>
      <c r="J45" s="1"/>
      <c r="K45" s="24"/>
      <c r="L45" s="24"/>
      <c r="M45" s="24"/>
      <c r="N45" s="1"/>
      <c r="O45" s="1"/>
      <c r="P45" s="1"/>
      <c r="Q45" s="1"/>
      <c r="R45" s="1"/>
      <c r="S45" s="1"/>
      <c r="T45" s="1"/>
    </row>
  </sheetData>
  <mergeCells count="26">
    <mergeCell ref="I9:N9"/>
    <mergeCell ref="I7:N7"/>
    <mergeCell ref="I1:N1"/>
    <mergeCell ref="I3:N3"/>
    <mergeCell ref="I4:N4"/>
    <mergeCell ref="I5:N5"/>
    <mergeCell ref="I6:N6"/>
    <mergeCell ref="H10:N10"/>
    <mergeCell ref="C15:C16"/>
    <mergeCell ref="C17:C20"/>
    <mergeCell ref="A25:A28"/>
    <mergeCell ref="A17:A20"/>
    <mergeCell ref="B15:B16"/>
    <mergeCell ref="B25:B28"/>
    <mergeCell ref="B17:B20"/>
    <mergeCell ref="A15:A16"/>
    <mergeCell ref="B12:N12"/>
    <mergeCell ref="E15:N15"/>
    <mergeCell ref="D15:D16"/>
    <mergeCell ref="C29:C32"/>
    <mergeCell ref="B29:B32"/>
    <mergeCell ref="A29:A32"/>
    <mergeCell ref="C21:C24"/>
    <mergeCell ref="A21:A24"/>
    <mergeCell ref="B21:B24"/>
    <mergeCell ref="C25:C28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9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2021-06-17T11:43:37Z</cp:lastPrinted>
  <dcterms:created xsi:type="dcterms:W3CDTF">2013-12-16T15:02:52Z</dcterms:created>
  <dcterms:modified xsi:type="dcterms:W3CDTF">2021-08-05T06:18:22Z</dcterms:modified>
</cp:coreProperties>
</file>