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</definedNames>
  <calcPr fullCalcOnLoad="1"/>
</workbook>
</file>

<file path=xl/sharedStrings.xml><?xml version="1.0" encoding="utf-8"?>
<sst xmlns="http://schemas.openxmlformats.org/spreadsheetml/2006/main" count="133" uniqueCount="56">
  <si>
    <t>Вед.</t>
  </si>
  <si>
    <t>Ц.ст.</t>
  </si>
  <si>
    <t>Расх.</t>
  </si>
  <si>
    <t>Эк.класс.</t>
  </si>
  <si>
    <t>Доп.класс</t>
  </si>
  <si>
    <t>#Н/Д</t>
  </si>
  <si>
    <t>Уточненный лимит БО</t>
  </si>
  <si>
    <t>Остаток лимитов</t>
  </si>
  <si>
    <t>000</t>
  </si>
  <si>
    <t>0100</t>
  </si>
  <si>
    <t>0000000</t>
  </si>
  <si>
    <t>0102</t>
  </si>
  <si>
    <t>0104</t>
  </si>
  <si>
    <t>0113</t>
  </si>
  <si>
    <t>0200</t>
  </si>
  <si>
    <t>0203</t>
  </si>
  <si>
    <t>0300</t>
  </si>
  <si>
    <t>0309</t>
  </si>
  <si>
    <t>0400</t>
  </si>
  <si>
    <t>0409</t>
  </si>
  <si>
    <t>0412</t>
  </si>
  <si>
    <t>0500</t>
  </si>
  <si>
    <t>0502</t>
  </si>
  <si>
    <t>ВСЕГО РАСХОДОВ:</t>
  </si>
  <si>
    <t>0000</t>
  </si>
  <si>
    <t>Наименование расхода</t>
  </si>
  <si>
    <t>Раздел, подраздел</t>
  </si>
  <si>
    <t>Процент исполнения к плану года (%)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</si>
  <si>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</si>
  <si>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</si>
  <si>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</si>
  <si>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</si>
  <si>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</si>
  <si>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</si>
  <si>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</si>
  <si>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</si>
  <si>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</si>
  <si>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</si>
  <si>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</si>
  <si>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</si>
  <si>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</si>
  <si>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0310</t>
  </si>
  <si>
    <t>Обеспечение пожарной безопасности</t>
  </si>
  <si>
    <t>0503</t>
  </si>
  <si>
    <t>Благоустройство</t>
  </si>
  <si>
    <t>Резервный фонд</t>
  </si>
  <si>
    <t>0111</t>
  </si>
  <si>
    <t>0107</t>
  </si>
  <si>
    <t>Обеспечение проведения выборов и референдумов</t>
  </si>
  <si>
    <t>Шахровское сельское поселение Омутнинского района Кировской области</t>
  </si>
  <si>
    <t>Уточненный план на 2020 год          (тыс. рублей)</t>
  </si>
  <si>
    <t>Исполнение за  2020 года (тыс.рублей)</t>
  </si>
  <si>
    <t>по разделам и подразделам классификации расходов бюджетов за 2020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</si>
  <si>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 № 2</t>
  </si>
  <si>
    <t xml:space="preserve"> Расходы бюджета муниципального образования </t>
  </si>
  <si>
    <t xml:space="preserve">                                                                                                                                                             к решению Шахровской сельской Думы от  17.05.2021  №11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</si>
</sst>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[$-FC19]d\ mmmm\ yyyy\ &quot;г.&quot;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177" fontId="4" fillId="34" borderId="10" xfId="0" applyNumberFormat="1" applyFont="1" applyFill="1" applyBorder="1" applyAlignment="1">
      <alignment horizontal="right" vertical="top" shrinkToFit="1"/>
    </xf>
    <xf numFmtId="49" fontId="7" fillId="2" borderId="10" xfId="0" applyNumberFormat="1" applyFont="1" applyFill="1" applyBorder="1" applyAlignment="1">
      <alignment horizontal="center" vertical="top" shrinkToFit="1"/>
    </xf>
    <xf numFmtId="176" fontId="4" fillId="34" borderId="10" xfId="0" applyNumberFormat="1" applyFont="1" applyFill="1" applyBorder="1" applyAlignment="1">
      <alignment horizontal="right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10" fontId="4" fillId="34" borderId="10" xfId="0" applyNumberFormat="1" applyFont="1" applyFill="1" applyBorder="1" applyAlignment="1">
      <alignment horizontal="right" vertical="top" shrinkToFit="1"/>
    </xf>
    <xf numFmtId="176" fontId="7" fillId="34" borderId="10" xfId="0" applyNumberFormat="1" applyFont="1" applyFill="1" applyBorder="1" applyAlignment="1">
      <alignment horizontal="right" vertical="top" shrinkToFit="1"/>
    </xf>
    <xf numFmtId="4" fontId="7" fillId="34" borderId="10" xfId="0" applyNumberFormat="1" applyFont="1" applyFill="1" applyBorder="1" applyAlignment="1">
      <alignment horizontal="right" vertical="top" shrinkToFit="1"/>
    </xf>
    <xf numFmtId="10" fontId="7" fillId="34" borderId="10" xfId="0" applyNumberFormat="1" applyFont="1" applyFill="1" applyBorder="1" applyAlignment="1">
      <alignment horizontal="right" vertical="top" shrinkToFit="1"/>
    </xf>
    <xf numFmtId="177" fontId="7" fillId="34" borderId="10" xfId="0" applyNumberFormat="1" applyFont="1" applyFill="1" applyBorder="1" applyAlignment="1">
      <alignment horizontal="right" vertical="top" shrinkToFit="1"/>
    </xf>
    <xf numFmtId="49" fontId="7" fillId="34" borderId="10" xfId="0" applyNumberFormat="1" applyFont="1" applyFill="1" applyBorder="1" applyAlignment="1">
      <alignment horizontal="right" vertical="top" shrinkToFi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7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10" fillId="2" borderId="10" xfId="0" applyNumberFormat="1" applyFon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4" fontId="7" fillId="33" borderId="10" xfId="0" applyNumberFormat="1" applyFont="1" applyFill="1" applyBorder="1" applyAlignment="1">
      <alignment horizontal="right" vertical="top" shrinkToFit="1"/>
    </xf>
    <xf numFmtId="49" fontId="9" fillId="2" borderId="10" xfId="0" applyNumberFormat="1" applyFont="1" applyFill="1" applyBorder="1" applyAlignment="1">
      <alignment horizontal="center" vertical="top" shrinkToFi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5" sqref="A5:AH5"/>
    </sheetView>
  </sheetViews>
  <sheetFormatPr defaultColWidth="9.140625" defaultRowHeight="12.75" outlineLevelRow="1"/>
  <cols>
    <col min="1" max="1" width="75.57421875" style="0" customWidth="1"/>
    <col min="2" max="2" width="26.421875" style="0" hidden="1" customWidth="1"/>
    <col min="3" max="3" width="8.57421875" style="0" customWidth="1"/>
    <col min="4" max="4" width="0.13671875" style="0" customWidth="1"/>
    <col min="5" max="5" width="8.57421875" style="0" hidden="1" customWidth="1"/>
    <col min="6" max="6" width="10.57421875" style="0" hidden="1" customWidth="1"/>
    <col min="7" max="10" width="12.28125" style="0" hidden="1" customWidth="1"/>
    <col min="11" max="11" width="15.00390625" style="0" hidden="1" customWidth="1"/>
    <col min="12" max="12" width="16.140625" style="0" hidden="1" customWidth="1"/>
    <col min="13" max="13" width="12.8515625" style="0" customWidth="1"/>
    <col min="14" max="27" width="12.8515625" style="0" hidden="1" customWidth="1"/>
    <col min="28" max="28" width="12.140625" style="0" customWidth="1"/>
    <col min="29" max="30" width="12.8515625" style="0" hidden="1" customWidth="1"/>
    <col min="31" max="32" width="16.140625" style="0" hidden="1" customWidth="1"/>
    <col min="33" max="33" width="12.8515625" style="0" hidden="1" customWidth="1"/>
    <col min="34" max="34" width="11.140625" style="0" customWidth="1"/>
    <col min="35" max="35" width="12.8515625" style="0" hidden="1" customWidth="1"/>
  </cols>
  <sheetData>
    <row r="1" spans="13:21" ht="12.75">
      <c r="M1" s="1"/>
      <c r="N1" s="1"/>
      <c r="O1" s="1"/>
      <c r="P1" s="1"/>
      <c r="Q1" s="1"/>
      <c r="R1" s="1"/>
      <c r="S1" s="1"/>
      <c r="T1" s="1"/>
      <c r="U1" s="5"/>
    </row>
    <row r="2" spans="1:34" ht="12.75">
      <c r="A2" s="40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3:21" ht="6" customHeight="1">
      <c r="M3" s="1"/>
      <c r="N3" s="1"/>
      <c r="O3" s="1"/>
      <c r="P3" s="1"/>
      <c r="Q3" s="1"/>
      <c r="R3" s="1"/>
      <c r="S3" s="1"/>
      <c r="T3" s="1"/>
      <c r="U3" s="5"/>
    </row>
    <row r="4" spans="13:21" ht="12.75" hidden="1">
      <c r="M4" s="1"/>
      <c r="N4" s="1"/>
      <c r="O4" s="1"/>
      <c r="P4" s="1"/>
      <c r="Q4" s="1"/>
      <c r="R4" s="1"/>
      <c r="S4" s="1"/>
      <c r="T4" s="1"/>
      <c r="U4" s="5"/>
    </row>
    <row r="5" spans="1:35" ht="12.75" customHeight="1">
      <c r="A5" s="40" t="s">
        <v>55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1"/>
    </row>
    <row r="6" spans="1:35" ht="15.75" customHeight="1">
      <c r="A6" s="37" t="s">
        <v>54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6"/>
      <c r="AI6" s="7"/>
    </row>
    <row r="7" spans="1:35" ht="18.75">
      <c r="A7" s="38" t="s">
        <v>49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7"/>
      <c r="AI7" s="7"/>
    </row>
    <row r="8" spans="1:35" ht="15.75">
      <c r="A8" s="39" t="s">
        <v>52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ht="12.75" customHeight="1">
      <c r="A9" s="35" t="s">
        <v>25</v>
      </c>
      <c r="B9" s="35" t="s">
        <v>0</v>
      </c>
      <c r="C9" s="32" t="s">
        <v>26</v>
      </c>
      <c r="D9" s="32" t="s">
        <v>1</v>
      </c>
      <c r="E9" s="32" t="s">
        <v>2</v>
      </c>
      <c r="F9" s="32" t="s">
        <v>3</v>
      </c>
      <c r="G9" s="32" t="s">
        <v>4</v>
      </c>
      <c r="H9" s="32" t="s">
        <v>5</v>
      </c>
      <c r="I9" s="32" t="s">
        <v>5</v>
      </c>
      <c r="J9" s="32" t="s">
        <v>5</v>
      </c>
      <c r="K9" s="32" t="s">
        <v>5</v>
      </c>
      <c r="L9" s="32" t="s">
        <v>5</v>
      </c>
      <c r="M9" s="32" t="s">
        <v>50</v>
      </c>
      <c r="N9" s="32" t="s">
        <v>5</v>
      </c>
      <c r="O9" s="32" t="s">
        <v>5</v>
      </c>
      <c r="P9" s="32" t="s">
        <v>5</v>
      </c>
      <c r="Q9" s="32" t="s">
        <v>5</v>
      </c>
      <c r="R9" s="32" t="s">
        <v>5</v>
      </c>
      <c r="S9" s="32" t="s">
        <v>5</v>
      </c>
      <c r="T9" s="32" t="s">
        <v>5</v>
      </c>
      <c r="U9" s="32" t="s">
        <v>6</v>
      </c>
      <c r="V9" s="32" t="s">
        <v>5</v>
      </c>
      <c r="W9" s="32" t="s">
        <v>5</v>
      </c>
      <c r="X9" s="32" t="s">
        <v>5</v>
      </c>
      <c r="Y9" s="32" t="s">
        <v>5</v>
      </c>
      <c r="Z9" s="32" t="s">
        <v>5</v>
      </c>
      <c r="AA9" s="32" t="s">
        <v>5</v>
      </c>
      <c r="AB9" s="32" t="s">
        <v>51</v>
      </c>
      <c r="AC9" s="8" t="s">
        <v>5</v>
      </c>
      <c r="AD9" s="32" t="s">
        <v>5</v>
      </c>
      <c r="AE9" s="32" t="s">
        <v>5</v>
      </c>
      <c r="AF9" s="32" t="s">
        <v>5</v>
      </c>
      <c r="AG9" s="32" t="s">
        <v>7</v>
      </c>
      <c r="AH9" s="32" t="s">
        <v>27</v>
      </c>
      <c r="AI9" s="35" t="s">
        <v>5</v>
      </c>
    </row>
    <row r="10" spans="1:35" ht="55.5" customHeight="1">
      <c r="A10" s="36"/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8"/>
      <c r="AD10" s="33"/>
      <c r="AE10" s="33"/>
      <c r="AF10" s="33"/>
      <c r="AG10" s="33"/>
      <c r="AH10" s="33"/>
      <c r="AI10" s="36"/>
    </row>
    <row r="11" spans="1:35" ht="15.75">
      <c r="A11" s="25" t="s">
        <v>23</v>
      </c>
      <c r="B11" s="26"/>
      <c r="C11" s="9" t="s">
        <v>24</v>
      </c>
      <c r="D11" s="10">
        <v>741764.077</v>
      </c>
      <c r="E11" s="10"/>
      <c r="F11" s="10"/>
      <c r="G11" s="10"/>
      <c r="H11" s="10"/>
      <c r="I11" s="10"/>
      <c r="J11" s="10"/>
      <c r="K11" s="10"/>
      <c r="L11" s="10"/>
      <c r="M11" s="11">
        <f>M12+M18+M20+M23+M26</f>
        <v>2675.1</v>
      </c>
      <c r="N11" s="11">
        <f aca="true" t="shared" si="0" ref="N11:AB11">N12+N18+N20+N23+N26</f>
        <v>0</v>
      </c>
      <c r="O11" s="11">
        <f t="shared" si="0"/>
        <v>0</v>
      </c>
      <c r="P11" s="11">
        <f t="shared" si="0"/>
        <v>0</v>
      </c>
      <c r="Q11" s="11">
        <f t="shared" si="0"/>
        <v>0</v>
      </c>
      <c r="R11" s="11">
        <f t="shared" si="0"/>
        <v>0</v>
      </c>
      <c r="S11" s="11">
        <f t="shared" si="0"/>
        <v>0</v>
      </c>
      <c r="T11" s="11">
        <f t="shared" si="0"/>
        <v>0</v>
      </c>
      <c r="U11" s="11">
        <f t="shared" si="0"/>
        <v>110928362</v>
      </c>
      <c r="V11" s="11">
        <f t="shared" si="0"/>
        <v>0</v>
      </c>
      <c r="W11" s="11">
        <f t="shared" si="0"/>
        <v>0</v>
      </c>
      <c r="X11" s="11">
        <f t="shared" si="0"/>
        <v>0</v>
      </c>
      <c r="Y11" s="11">
        <f t="shared" si="0"/>
        <v>0</v>
      </c>
      <c r="Z11" s="11">
        <f t="shared" si="0"/>
        <v>0</v>
      </c>
      <c r="AA11" s="11">
        <f t="shared" si="0"/>
        <v>0</v>
      </c>
      <c r="AB11" s="11">
        <f t="shared" si="0"/>
        <v>2621.2</v>
      </c>
      <c r="AC11" s="12"/>
      <c r="AD11" s="10"/>
      <c r="AE11" s="10"/>
      <c r="AF11" s="10"/>
      <c r="AG11" s="10"/>
      <c r="AH11" s="13">
        <f>AB11/M11*100</f>
        <v>97.98512205151209</v>
      </c>
      <c r="AI11" s="4"/>
    </row>
    <row r="12" spans="1:35" ht="15.75">
      <c r="A12" s="27" t="s">
        <v>28</v>
      </c>
      <c r="B12" s="28" t="s">
        <v>8</v>
      </c>
      <c r="C12" s="14" t="s">
        <v>9</v>
      </c>
      <c r="D12" s="14" t="s">
        <v>10</v>
      </c>
      <c r="E12" s="14" t="s">
        <v>8</v>
      </c>
      <c r="F12" s="14" t="s">
        <v>8</v>
      </c>
      <c r="G12" s="14"/>
      <c r="H12" s="14"/>
      <c r="I12" s="14"/>
      <c r="J12" s="14"/>
      <c r="K12" s="14"/>
      <c r="L12" s="29">
        <v>0</v>
      </c>
      <c r="M12" s="15">
        <f>M13+M14+M17+M16+M15</f>
        <v>1297.7</v>
      </c>
      <c r="N12" s="15">
        <f aca="true" t="shared" si="1" ref="N12:AB12">N13+N14+N17+N16+N15</f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41570140</v>
      </c>
      <c r="V12" s="15">
        <f t="shared" si="1"/>
        <v>0</v>
      </c>
      <c r="W12" s="15">
        <f t="shared" si="1"/>
        <v>0</v>
      </c>
      <c r="X12" s="15">
        <f t="shared" si="1"/>
        <v>0</v>
      </c>
      <c r="Y12" s="15">
        <f t="shared" si="1"/>
        <v>0</v>
      </c>
      <c r="Z12" s="15">
        <f t="shared" si="1"/>
        <v>0</v>
      </c>
      <c r="AA12" s="15">
        <f t="shared" si="1"/>
        <v>0</v>
      </c>
      <c r="AB12" s="15">
        <f t="shared" si="1"/>
        <v>1269.8999999999999</v>
      </c>
      <c r="AC12" s="16">
        <v>22687931.64</v>
      </c>
      <c r="AD12" s="16">
        <v>-22687931.64</v>
      </c>
      <c r="AE12" s="16">
        <v>0</v>
      </c>
      <c r="AF12" s="17">
        <v>0.5056986701319731</v>
      </c>
      <c r="AG12" s="16">
        <v>22176595.36</v>
      </c>
      <c r="AH12" s="13">
        <f>AB12/M12*100</f>
        <v>97.85774832395776</v>
      </c>
      <c r="AI12" s="2">
        <v>0</v>
      </c>
    </row>
    <row r="13" spans="1:35" ht="36" customHeight="1" outlineLevel="1">
      <c r="A13" s="24" t="s">
        <v>29</v>
      </c>
      <c r="B13" s="28" t="s">
        <v>8</v>
      </c>
      <c r="C13" s="14" t="s">
        <v>11</v>
      </c>
      <c r="D13" s="14" t="s">
        <v>10</v>
      </c>
      <c r="E13" s="14" t="s">
        <v>8</v>
      </c>
      <c r="F13" s="14" t="s">
        <v>8</v>
      </c>
      <c r="G13" s="14"/>
      <c r="H13" s="14"/>
      <c r="I13" s="14"/>
      <c r="J13" s="14"/>
      <c r="K13" s="14"/>
      <c r="L13" s="30">
        <v>0</v>
      </c>
      <c r="M13" s="18">
        <v>474.2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998800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8">
        <v>474.1</v>
      </c>
      <c r="AC13" s="19">
        <v>480750.66</v>
      </c>
      <c r="AD13" s="19">
        <v>-480750.66</v>
      </c>
      <c r="AE13" s="19">
        <v>0</v>
      </c>
      <c r="AF13" s="20">
        <v>0.48132825390468564</v>
      </c>
      <c r="AG13" s="19">
        <v>518049.34</v>
      </c>
      <c r="AH13" s="21">
        <f aca="true" t="shared" si="2" ref="AH13:AH28">AB13/M13*100</f>
        <v>99.97891185153944</v>
      </c>
      <c r="AI13" s="2">
        <v>0</v>
      </c>
    </row>
    <row r="14" spans="1:35" ht="48.75" customHeight="1" outlineLevel="1">
      <c r="A14" s="24" t="s">
        <v>30</v>
      </c>
      <c r="B14" s="28" t="s">
        <v>8</v>
      </c>
      <c r="C14" s="14" t="s">
        <v>12</v>
      </c>
      <c r="D14" s="14" t="s">
        <v>10</v>
      </c>
      <c r="E14" s="14" t="s">
        <v>8</v>
      </c>
      <c r="F14" s="14" t="s">
        <v>8</v>
      </c>
      <c r="G14" s="14"/>
      <c r="H14" s="14"/>
      <c r="I14" s="14"/>
      <c r="J14" s="14"/>
      <c r="K14" s="14"/>
      <c r="L14" s="30">
        <v>0</v>
      </c>
      <c r="M14" s="18">
        <v>802.6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29685413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8">
        <v>775.5</v>
      </c>
      <c r="AC14" s="19">
        <v>15160133.95</v>
      </c>
      <c r="AD14" s="19">
        <v>-15160133.95</v>
      </c>
      <c r="AE14" s="19">
        <v>0</v>
      </c>
      <c r="AF14" s="20">
        <v>0.5106930447624225</v>
      </c>
      <c r="AG14" s="19">
        <v>14525279.05</v>
      </c>
      <c r="AH14" s="21">
        <f t="shared" si="2"/>
        <v>96.62347371044106</v>
      </c>
      <c r="AI14" s="2">
        <v>0</v>
      </c>
    </row>
    <row r="15" spans="1:35" ht="15" customHeight="1" outlineLevel="1">
      <c r="A15" s="24" t="s">
        <v>48</v>
      </c>
      <c r="B15" s="28"/>
      <c r="C15" s="14" t="s">
        <v>47</v>
      </c>
      <c r="D15" s="14"/>
      <c r="E15" s="14"/>
      <c r="F15" s="14"/>
      <c r="G15" s="14"/>
      <c r="H15" s="14"/>
      <c r="I15" s="14"/>
      <c r="J15" s="14"/>
      <c r="K15" s="14"/>
      <c r="L15" s="30"/>
      <c r="M15" s="18">
        <v>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8">
        <v>0</v>
      </c>
      <c r="AC15" s="19"/>
      <c r="AD15" s="19"/>
      <c r="AE15" s="19"/>
      <c r="AF15" s="20"/>
      <c r="AG15" s="19"/>
      <c r="AH15" s="21" t="e">
        <f t="shared" si="2"/>
        <v>#DIV/0!</v>
      </c>
      <c r="AI15" s="2"/>
    </row>
    <row r="16" spans="1:35" ht="15" customHeight="1" outlineLevel="1">
      <c r="A16" s="24" t="s">
        <v>45</v>
      </c>
      <c r="B16" s="28"/>
      <c r="C16" s="14" t="s">
        <v>46</v>
      </c>
      <c r="D16" s="14"/>
      <c r="E16" s="14"/>
      <c r="F16" s="14"/>
      <c r="G16" s="14"/>
      <c r="H16" s="14"/>
      <c r="I16" s="14"/>
      <c r="J16" s="14"/>
      <c r="K16" s="14"/>
      <c r="L16" s="30"/>
      <c r="M16" s="22">
        <v>0.5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2">
        <v>0</v>
      </c>
      <c r="AC16" s="19"/>
      <c r="AD16" s="19"/>
      <c r="AE16" s="19"/>
      <c r="AF16" s="20"/>
      <c r="AG16" s="19"/>
      <c r="AH16" s="21">
        <f t="shared" si="2"/>
        <v>0</v>
      </c>
      <c r="AI16" s="2"/>
    </row>
    <row r="17" spans="1:35" ht="15.75" outlineLevel="1">
      <c r="A17" s="24" t="s">
        <v>31</v>
      </c>
      <c r="B17" s="28" t="s">
        <v>8</v>
      </c>
      <c r="C17" s="14" t="s">
        <v>13</v>
      </c>
      <c r="D17" s="14" t="s">
        <v>10</v>
      </c>
      <c r="E17" s="14" t="s">
        <v>8</v>
      </c>
      <c r="F17" s="14" t="s">
        <v>8</v>
      </c>
      <c r="G17" s="14"/>
      <c r="H17" s="14"/>
      <c r="I17" s="14"/>
      <c r="J17" s="14"/>
      <c r="K17" s="14"/>
      <c r="L17" s="30">
        <v>0</v>
      </c>
      <c r="M17" s="18">
        <v>20.4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10885927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8">
        <v>20.3</v>
      </c>
      <c r="AC17" s="19">
        <v>5562515.97</v>
      </c>
      <c r="AD17" s="19">
        <v>-5562515.97</v>
      </c>
      <c r="AE17" s="19">
        <v>0</v>
      </c>
      <c r="AF17" s="20">
        <v>0.5109822957659004</v>
      </c>
      <c r="AG17" s="19">
        <v>5323411.03</v>
      </c>
      <c r="AH17" s="21">
        <f t="shared" si="2"/>
        <v>99.50980392156865</v>
      </c>
      <c r="AI17" s="2">
        <v>0</v>
      </c>
    </row>
    <row r="18" spans="1:35" ht="15.75">
      <c r="A18" s="27" t="s">
        <v>32</v>
      </c>
      <c r="B18" s="28" t="s">
        <v>8</v>
      </c>
      <c r="C18" s="23" t="s">
        <v>14</v>
      </c>
      <c r="D18" s="14" t="s">
        <v>10</v>
      </c>
      <c r="E18" s="14" t="s">
        <v>8</v>
      </c>
      <c r="F18" s="14" t="s">
        <v>8</v>
      </c>
      <c r="G18" s="14"/>
      <c r="H18" s="14"/>
      <c r="I18" s="14"/>
      <c r="J18" s="14"/>
      <c r="K18" s="14"/>
      <c r="L18" s="29">
        <v>0</v>
      </c>
      <c r="M18" s="15">
        <f>M19</f>
        <v>101.9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810400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5">
        <f>AB19</f>
        <v>101.9</v>
      </c>
      <c r="AC18" s="16">
        <v>420100</v>
      </c>
      <c r="AD18" s="16">
        <v>-420100</v>
      </c>
      <c r="AE18" s="16">
        <v>0</v>
      </c>
      <c r="AF18" s="17">
        <v>0.5183859822309971</v>
      </c>
      <c r="AG18" s="16">
        <v>390300</v>
      </c>
      <c r="AH18" s="13">
        <f t="shared" si="2"/>
        <v>100</v>
      </c>
      <c r="AI18" s="2">
        <v>0</v>
      </c>
    </row>
    <row r="19" spans="1:35" ht="15.75" outlineLevel="1">
      <c r="A19" s="24" t="s">
        <v>33</v>
      </c>
      <c r="B19" s="28" t="s">
        <v>8</v>
      </c>
      <c r="C19" s="14" t="s">
        <v>15</v>
      </c>
      <c r="D19" s="14" t="s">
        <v>10</v>
      </c>
      <c r="E19" s="14" t="s">
        <v>8</v>
      </c>
      <c r="F19" s="14" t="s">
        <v>8</v>
      </c>
      <c r="G19" s="14"/>
      <c r="H19" s="14"/>
      <c r="I19" s="14"/>
      <c r="J19" s="14"/>
      <c r="K19" s="14"/>
      <c r="L19" s="30">
        <v>0</v>
      </c>
      <c r="M19" s="18">
        <v>101.9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810400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8">
        <v>101.9</v>
      </c>
      <c r="AC19" s="19">
        <v>420100</v>
      </c>
      <c r="AD19" s="19">
        <v>-420100</v>
      </c>
      <c r="AE19" s="19">
        <v>0</v>
      </c>
      <c r="AF19" s="20">
        <v>0.5183859822309971</v>
      </c>
      <c r="AG19" s="19">
        <v>390300</v>
      </c>
      <c r="AH19" s="21">
        <f t="shared" si="2"/>
        <v>100</v>
      </c>
      <c r="AI19" s="2">
        <v>0</v>
      </c>
    </row>
    <row r="20" spans="1:35" ht="15.75">
      <c r="A20" s="27" t="s">
        <v>34</v>
      </c>
      <c r="B20" s="31" t="s">
        <v>8</v>
      </c>
      <c r="C20" s="23" t="s">
        <v>16</v>
      </c>
      <c r="D20" s="23" t="s">
        <v>10</v>
      </c>
      <c r="E20" s="23" t="s">
        <v>8</v>
      </c>
      <c r="F20" s="23" t="s">
        <v>8</v>
      </c>
      <c r="G20" s="23"/>
      <c r="H20" s="23"/>
      <c r="I20" s="23"/>
      <c r="J20" s="23"/>
      <c r="K20" s="23"/>
      <c r="L20" s="29">
        <v>0</v>
      </c>
      <c r="M20" s="15">
        <f>M21+M22</f>
        <v>964.2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1092300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5">
        <f>AB21+AB22</f>
        <v>957.3</v>
      </c>
      <c r="AC20" s="16">
        <v>567732.67</v>
      </c>
      <c r="AD20" s="16">
        <v>-567732.67</v>
      </c>
      <c r="AE20" s="16">
        <v>0</v>
      </c>
      <c r="AF20" s="17">
        <v>0.519758921541701</v>
      </c>
      <c r="AG20" s="16">
        <v>524567.33</v>
      </c>
      <c r="AH20" s="13">
        <f t="shared" si="2"/>
        <v>99.2843808338519</v>
      </c>
      <c r="AI20" s="2">
        <v>0</v>
      </c>
    </row>
    <row r="21" spans="1:35" ht="31.5" outlineLevel="1">
      <c r="A21" s="24" t="s">
        <v>35</v>
      </c>
      <c r="B21" s="28" t="s">
        <v>8</v>
      </c>
      <c r="C21" s="14" t="s">
        <v>17</v>
      </c>
      <c r="D21" s="14" t="s">
        <v>10</v>
      </c>
      <c r="E21" s="14" t="s">
        <v>8</v>
      </c>
      <c r="F21" s="14" t="s">
        <v>8</v>
      </c>
      <c r="G21" s="14"/>
      <c r="H21" s="14"/>
      <c r="I21" s="14"/>
      <c r="J21" s="14"/>
      <c r="K21" s="14"/>
      <c r="L21" s="30">
        <v>0</v>
      </c>
      <c r="M21" s="18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1008300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8">
        <v>0</v>
      </c>
      <c r="AC21" s="19">
        <v>521098.67</v>
      </c>
      <c r="AD21" s="19">
        <v>-521098.67</v>
      </c>
      <c r="AE21" s="19">
        <v>0</v>
      </c>
      <c r="AF21" s="20">
        <v>0.5168091540216205</v>
      </c>
      <c r="AG21" s="19">
        <v>487201.33</v>
      </c>
      <c r="AH21" s="21" t="e">
        <f t="shared" si="2"/>
        <v>#DIV/0!</v>
      </c>
      <c r="AI21" s="2">
        <v>0</v>
      </c>
    </row>
    <row r="22" spans="1:35" ht="17.25" customHeight="1" outlineLevel="1">
      <c r="A22" s="24" t="s">
        <v>42</v>
      </c>
      <c r="B22" s="28" t="s">
        <v>8</v>
      </c>
      <c r="C22" s="14" t="s">
        <v>41</v>
      </c>
      <c r="D22" s="14" t="s">
        <v>10</v>
      </c>
      <c r="E22" s="14" t="s">
        <v>8</v>
      </c>
      <c r="F22" s="14" t="s">
        <v>8</v>
      </c>
      <c r="G22" s="14"/>
      <c r="H22" s="14"/>
      <c r="I22" s="14"/>
      <c r="J22" s="14"/>
      <c r="K22" s="14"/>
      <c r="L22" s="30">
        <v>0</v>
      </c>
      <c r="M22" s="18">
        <v>964.2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84000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8">
        <v>957.3</v>
      </c>
      <c r="AC22" s="19">
        <v>46634</v>
      </c>
      <c r="AD22" s="19">
        <v>-46634</v>
      </c>
      <c r="AE22" s="19">
        <v>0</v>
      </c>
      <c r="AF22" s="20">
        <v>0.5551666666666667</v>
      </c>
      <c r="AG22" s="19">
        <v>37366</v>
      </c>
      <c r="AH22" s="21">
        <f t="shared" si="2"/>
        <v>99.2843808338519</v>
      </c>
      <c r="AI22" s="2">
        <v>0</v>
      </c>
    </row>
    <row r="23" spans="1:35" ht="15.75">
      <c r="A23" s="27" t="s">
        <v>36</v>
      </c>
      <c r="B23" s="28" t="s">
        <v>8</v>
      </c>
      <c r="C23" s="23" t="s">
        <v>18</v>
      </c>
      <c r="D23" s="14" t="s">
        <v>10</v>
      </c>
      <c r="E23" s="14" t="s">
        <v>8</v>
      </c>
      <c r="F23" s="14" t="s">
        <v>8</v>
      </c>
      <c r="G23" s="14"/>
      <c r="H23" s="14"/>
      <c r="I23" s="14"/>
      <c r="J23" s="14"/>
      <c r="K23" s="14"/>
      <c r="L23" s="29">
        <v>0</v>
      </c>
      <c r="M23" s="15">
        <f>M24+M25</f>
        <v>227.20000000000002</v>
      </c>
      <c r="N23" s="15">
        <f aca="true" t="shared" si="3" ref="N23:AB23">N24+N25</f>
        <v>0</v>
      </c>
      <c r="O23" s="15">
        <f t="shared" si="3"/>
        <v>0</v>
      </c>
      <c r="P23" s="15">
        <f t="shared" si="3"/>
        <v>0</v>
      </c>
      <c r="Q23" s="15">
        <f t="shared" si="3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24712303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222.60000000000002</v>
      </c>
      <c r="AC23" s="16">
        <v>6363847.43</v>
      </c>
      <c r="AD23" s="16">
        <v>-6363847.43</v>
      </c>
      <c r="AE23" s="16">
        <v>0</v>
      </c>
      <c r="AF23" s="17">
        <v>0.2373493716580452</v>
      </c>
      <c r="AG23" s="16">
        <v>20448304.57</v>
      </c>
      <c r="AH23" s="13">
        <f t="shared" si="2"/>
        <v>97.97535211267606</v>
      </c>
      <c r="AI23" s="2">
        <v>0</v>
      </c>
    </row>
    <row r="24" spans="1:35" ht="15.75" outlineLevel="1">
      <c r="A24" s="24" t="s">
        <v>37</v>
      </c>
      <c r="B24" s="28" t="s">
        <v>8</v>
      </c>
      <c r="C24" s="14" t="s">
        <v>19</v>
      </c>
      <c r="D24" s="14" t="s">
        <v>10</v>
      </c>
      <c r="E24" s="14" t="s">
        <v>8</v>
      </c>
      <c r="F24" s="14" t="s">
        <v>8</v>
      </c>
      <c r="G24" s="14"/>
      <c r="H24" s="14"/>
      <c r="I24" s="14"/>
      <c r="J24" s="14"/>
      <c r="K24" s="14"/>
      <c r="L24" s="30">
        <v>0</v>
      </c>
      <c r="M24" s="18">
        <v>214.4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21673300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8">
        <v>209.8</v>
      </c>
      <c r="AC24" s="19">
        <v>5029262.4</v>
      </c>
      <c r="AD24" s="19">
        <v>-5029262.4</v>
      </c>
      <c r="AE24" s="19">
        <v>0</v>
      </c>
      <c r="AF24" s="20">
        <v>0.23204876045641412</v>
      </c>
      <c r="AG24" s="19">
        <v>16644037.6</v>
      </c>
      <c r="AH24" s="21">
        <f t="shared" si="2"/>
        <v>97.85447761194031</v>
      </c>
      <c r="AI24" s="2">
        <v>0</v>
      </c>
    </row>
    <row r="25" spans="1:35" ht="15.75" outlineLevel="1">
      <c r="A25" s="24" t="s">
        <v>38</v>
      </c>
      <c r="B25" s="28" t="s">
        <v>8</v>
      </c>
      <c r="C25" s="14" t="s">
        <v>20</v>
      </c>
      <c r="D25" s="14" t="s">
        <v>10</v>
      </c>
      <c r="E25" s="14" t="s">
        <v>8</v>
      </c>
      <c r="F25" s="14" t="s">
        <v>8</v>
      </c>
      <c r="G25" s="14"/>
      <c r="H25" s="14"/>
      <c r="I25" s="14"/>
      <c r="J25" s="14"/>
      <c r="K25" s="14"/>
      <c r="L25" s="30">
        <v>0</v>
      </c>
      <c r="M25" s="18">
        <v>12.8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3039003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8">
        <v>12.8</v>
      </c>
      <c r="AC25" s="19">
        <v>307103.03</v>
      </c>
      <c r="AD25" s="19">
        <v>-307103.03</v>
      </c>
      <c r="AE25" s="19">
        <v>0</v>
      </c>
      <c r="AF25" s="20">
        <v>0.10105387523473981</v>
      </c>
      <c r="AG25" s="19">
        <v>2731899.97</v>
      </c>
      <c r="AH25" s="21">
        <f t="shared" si="2"/>
        <v>100</v>
      </c>
      <c r="AI25" s="2">
        <v>0</v>
      </c>
    </row>
    <row r="26" spans="1:35" ht="15.75">
      <c r="A26" s="27" t="s">
        <v>39</v>
      </c>
      <c r="B26" s="28" t="s">
        <v>8</v>
      </c>
      <c r="C26" s="23" t="s">
        <v>21</v>
      </c>
      <c r="D26" s="14" t="s">
        <v>10</v>
      </c>
      <c r="E26" s="14" t="s">
        <v>8</v>
      </c>
      <c r="F26" s="14" t="s">
        <v>8</v>
      </c>
      <c r="G26" s="14"/>
      <c r="H26" s="14"/>
      <c r="I26" s="14"/>
      <c r="J26" s="14"/>
      <c r="K26" s="14"/>
      <c r="L26" s="29">
        <v>0</v>
      </c>
      <c r="M26" s="15">
        <f>M27+M28</f>
        <v>84.1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42743219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5">
        <f>AB27+AB28</f>
        <v>69.5</v>
      </c>
      <c r="AC26" s="16">
        <v>23761578.45</v>
      </c>
      <c r="AD26" s="16">
        <v>-23761578.45</v>
      </c>
      <c r="AE26" s="16">
        <v>0</v>
      </c>
      <c r="AF26" s="17">
        <v>0.5559145755961898</v>
      </c>
      <c r="AG26" s="16">
        <v>18981640.55</v>
      </c>
      <c r="AH26" s="13">
        <f t="shared" si="2"/>
        <v>82.6397146254459</v>
      </c>
      <c r="AI26" s="2">
        <v>0</v>
      </c>
    </row>
    <row r="27" spans="1:35" ht="15.75" outlineLevel="1">
      <c r="A27" s="24" t="s">
        <v>40</v>
      </c>
      <c r="B27" s="28" t="s">
        <v>8</v>
      </c>
      <c r="C27" s="14" t="s">
        <v>22</v>
      </c>
      <c r="D27" s="14" t="s">
        <v>10</v>
      </c>
      <c r="E27" s="14" t="s">
        <v>8</v>
      </c>
      <c r="F27" s="14" t="s">
        <v>8</v>
      </c>
      <c r="G27" s="14"/>
      <c r="H27" s="14"/>
      <c r="I27" s="14"/>
      <c r="J27" s="14"/>
      <c r="K27" s="14"/>
      <c r="L27" s="30">
        <v>0</v>
      </c>
      <c r="M27" s="18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27670258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8">
        <v>0</v>
      </c>
      <c r="AC27" s="19">
        <v>8688618.45</v>
      </c>
      <c r="AD27" s="19">
        <v>-8688618.45</v>
      </c>
      <c r="AE27" s="19">
        <v>0</v>
      </c>
      <c r="AF27" s="20">
        <v>0.3140056897915444</v>
      </c>
      <c r="AG27" s="19">
        <v>18981639.55</v>
      </c>
      <c r="AH27" s="21" t="e">
        <f t="shared" si="2"/>
        <v>#DIV/0!</v>
      </c>
      <c r="AI27" s="2">
        <v>0</v>
      </c>
    </row>
    <row r="28" spans="1:35" ht="15.75" outlineLevel="1">
      <c r="A28" s="24" t="s">
        <v>44</v>
      </c>
      <c r="B28" s="28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30"/>
      <c r="M28" s="18">
        <v>84.1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8">
        <v>69.5</v>
      </c>
      <c r="AC28" s="19"/>
      <c r="AD28" s="19"/>
      <c r="AE28" s="19"/>
      <c r="AF28" s="20"/>
      <c r="AG28" s="19"/>
      <c r="AH28" s="21">
        <f t="shared" si="2"/>
        <v>82.6397146254459</v>
      </c>
      <c r="AI28" s="2"/>
    </row>
    <row r="29" spans="1:35" ht="12.75" outlineLevel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 t="s">
        <v>5</v>
      </c>
      <c r="AD29" s="1"/>
      <c r="AE29" s="1"/>
      <c r="AF29" s="1"/>
      <c r="AG29" s="1"/>
      <c r="AH29" s="1"/>
      <c r="AI29" s="2"/>
    </row>
    <row r="30" spans="1:35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"/>
      <c r="AD30" s="3"/>
      <c r="AE30" s="3"/>
      <c r="AF30" s="3"/>
      <c r="AG30" s="3"/>
      <c r="AH30" s="3"/>
      <c r="AI30" s="2">
        <v>0</v>
      </c>
    </row>
    <row r="31" ht="12.75" outlineLevel="1">
      <c r="AI31" s="2">
        <v>0</v>
      </c>
    </row>
    <row r="32" ht="12.75">
      <c r="AI32" s="1"/>
    </row>
    <row r="33" ht="51" customHeight="1">
      <c r="AI33" s="3"/>
    </row>
  </sheetData>
  <sheetProtection/>
  <mergeCells count="40">
    <mergeCell ref="A2:AH2"/>
    <mergeCell ref="A5:AH5"/>
    <mergeCell ref="AE9:AE10"/>
    <mergeCell ref="AF9:AF10"/>
    <mergeCell ref="AG9:AG10"/>
    <mergeCell ref="R9:R10"/>
    <mergeCell ref="S9:S10"/>
    <mergeCell ref="T9:T10"/>
    <mergeCell ref="U9:U10"/>
    <mergeCell ref="V9:V10"/>
    <mergeCell ref="W9:W10"/>
    <mergeCell ref="O9:O10"/>
    <mergeCell ref="AH9:AH10"/>
    <mergeCell ref="AI9:AI10"/>
    <mergeCell ref="X9:X10"/>
    <mergeCell ref="Y9:Y10"/>
    <mergeCell ref="Z9:Z10"/>
    <mergeCell ref="AA9:AA10"/>
    <mergeCell ref="AB9:AB10"/>
    <mergeCell ref="AD9:AD10"/>
    <mergeCell ref="A6:AG6"/>
    <mergeCell ref="A7:AG7"/>
    <mergeCell ref="P9:P10"/>
    <mergeCell ref="Q9:Q10"/>
    <mergeCell ref="F9:F10"/>
    <mergeCell ref="G9:G10"/>
    <mergeCell ref="H9:H10"/>
    <mergeCell ref="I9:I10"/>
    <mergeCell ref="N9:N10"/>
    <mergeCell ref="A8:AI8"/>
    <mergeCell ref="K9:K10"/>
    <mergeCell ref="L9:L10"/>
    <mergeCell ref="M9:M10"/>
    <mergeCell ref="A30:AB30"/>
    <mergeCell ref="A9:A10"/>
    <mergeCell ref="B9:B10"/>
    <mergeCell ref="C9:C10"/>
    <mergeCell ref="D9:D10"/>
    <mergeCell ref="E9:E10"/>
    <mergeCell ref="J9:J10"/>
  </mergeCells>
  <printOptions/>
  <pageMargins left="1.1811023622047245" right="0.3937007874015748" top="0.3937007874015748" bottom="0.3937007874015748" header="0" footer="0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2021-03-25T11:53:47Z</cp:lastPrinted>
  <dcterms:created xsi:type="dcterms:W3CDTF">2014-07-30T07:51:22Z</dcterms:created>
  <dcterms:modified xsi:type="dcterms:W3CDTF">2021-05-17T07:10:29Z</dcterms:modified>
  <cp:category/>
  <cp:version/>
  <cp:contentType/>
  <cp:contentStatus/>
</cp:coreProperties>
</file>