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3" sheetId="1" r:id="rId1"/>
  </sheets>
  <definedNames>
    <definedName name="_xlnm.Print_Area" localSheetId="0">'прил 3'!$A$1:$H$88</definedName>
  </definedNames>
  <calcPr fullCalcOnLoad="1"/>
</workbook>
</file>

<file path=xl/sharedStrings.xml><?xml version="1.0" encoding="utf-8"?>
<sst xmlns="http://schemas.openxmlformats.org/spreadsheetml/2006/main" count="377" uniqueCount="141">
  <si>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</si>
  <si>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</si>
  <si>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</si>
  <si>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</si>
  <si>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</si>
  <si>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</si>
  <si>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</si>
  <si>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</si>
  <si>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</si>
  <si>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</si>
  <si>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</si>
  <si>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</si>
  <si>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</si>
  <si>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</si>
  <si>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</si>
  <si>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</si>
  <si>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</si>
  <si>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</si>
  <si>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</si>
  <si>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</si>
  <si>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</si>
  <si>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</si>
  <si>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</si>
  <si>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</si>
  <si>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</si>
  <si>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</si>
  <si>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</si>
  <si>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</si>
  <si>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</si>
  <si>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Наименование показателя</t>
  </si>
  <si>
    <t>Целевая статья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</si>
  <si>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</si>
  <si>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</si>
  <si>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</si>
  <si>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</si>
  <si>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</si>
  <si>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</si>
  <si>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</si>
  <si>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</si>
  <si>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</si>
  <si>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</si>
  <si>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</si>
  <si>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</si>
  <si>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</si>
  <si>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</si>
  <si>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</si>
  <si>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</si>
  <si>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</si>
  <si>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</si>
  <si>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</si>
  <si>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</si>
  <si>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</si>
  <si>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</si>
  <si>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</si>
  <si>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</si>
  <si>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</si>
  <si>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Подпрограмма "Развитие муниципального управления на 2015-2022 годы"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</si>
  <si>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</si>
  <si>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</si>
  <si>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</si>
  <si>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</si>
  <si>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</si>
  <si>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</si>
  <si>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</si>
  <si>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</si>
  <si>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71100 10032</t>
  </si>
  <si>
    <t>71100 10033</t>
  </si>
  <si>
    <t>71100 10034</t>
  </si>
  <si>
    <t>71100 10035</t>
  </si>
  <si>
    <t>71100 10036</t>
  </si>
  <si>
    <t>71100 10037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</si>
  <si>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</si>
  <si>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</si>
  <si>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</si>
  <si>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</si>
  <si>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</si>
  <si>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</si>
  <si>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</si>
  <si>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</si>
  <si>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</si>
  <si>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</si>
  <si>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</si>
  <si>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</si>
  <si>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</si>
  <si>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</si>
  <si>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</si>
  <si>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</si>
  <si>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</si>
  <si>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Подпрограмма "Пожарная безопасность на территории Шахровского сельского поселения на 2015-2022 годы"</t>
  </si>
  <si>
    <t>Мероприятия по пожарной безопасности</t>
  </si>
  <si>
    <t>Подпрограмма "Дорожная деятельность на территории Шахровского сельского поселения на 2015-2022 годы"</t>
  </si>
  <si>
    <t>Подпрограмма "Благоустройство территории Шахровского сельского поселения на 2015-2022 годы"</t>
  </si>
  <si>
    <t>Ведомство</t>
  </si>
  <si>
    <t>Раздел, подраздел</t>
  </si>
  <si>
    <t>Администрация Шахровского сельского поселения</t>
  </si>
  <si>
    <t>0000</t>
  </si>
  <si>
    <t xml:space="preserve">00000 00000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</si>
  <si>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</si>
  <si>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</si>
  <si>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</si>
  <si>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</si>
  <si>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"Развитие муниципального управления"</t>
  </si>
  <si>
    <t>990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</si>
  <si>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</si>
  <si>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</si>
  <si>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000000 00000</t>
  </si>
  <si>
    <t>0111</t>
  </si>
  <si>
    <t>Другие общегосударственные вопросы</t>
  </si>
  <si>
    <t>0113</t>
  </si>
  <si>
    <t>0310</t>
  </si>
  <si>
    <t>0412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</si>
  <si>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</si>
  <si>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</si>
  <si>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</si>
  <si>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</si>
  <si>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дечтельность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</si>
  <si>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</si>
  <si>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</si>
  <si>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</si>
  <si>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</si>
  <si>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</si>
  <si>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</si>
  <si>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</si>
  <si>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</si>
  <si>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</si>
  <si>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0500</t>
  </si>
  <si>
    <t>0503</t>
  </si>
  <si>
    <t>Вид расходов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</si>
  <si>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выдаче градостроительного плана земельного участка,расположенного в границах поселения,  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</si>
  <si>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71100 10030</t>
  </si>
  <si>
    <t>Процент исполнения к плану года (%</t>
  </si>
  <si>
    <t>Приложение №3</t>
  </si>
  <si>
    <t>к  решению Шахровской сельской Думы</t>
  </si>
  <si>
    <t>Расходы бюджета муниципального образования Шахровское сельское поселение</t>
  </si>
  <si>
    <t xml:space="preserve"> </t>
  </si>
  <si>
    <t>Уточненный план на 2020 год               (тыс. рублей</t>
  </si>
  <si>
    <t>Исполнение за  2020 год          (тыс. рублей)</t>
  </si>
  <si>
    <t>71100 10080</t>
  </si>
  <si>
    <t>Организация и осуществление внутреннего муниципального финансового контроля за исполнением бюджета поселения</t>
  </si>
  <si>
    <t>Омутнинского района Кировской области  по ведомственной структуре расходов бюджета за 2020 год</t>
  </si>
  <si>
    <t>от  17.05.2021 № 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</si>
</sst>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center" vertical="center" wrapText="1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3" fillId="29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justify" wrapText="1"/>
    </xf>
    <xf numFmtId="173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top" wrapText="1"/>
    </xf>
    <xf numFmtId="49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17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top"/>
    </xf>
    <xf numFmtId="0" fontId="8" fillId="18" borderId="11" xfId="0" applyFont="1" applyFill="1" applyBorder="1" applyAlignment="1">
      <alignment horizontal="left" vertical="top" wrapText="1"/>
    </xf>
    <xf numFmtId="49" fontId="8" fillId="18" borderId="11" xfId="0" applyNumberFormat="1" applyFont="1" applyFill="1" applyBorder="1" applyAlignment="1">
      <alignment horizontal="center" vertical="center"/>
    </xf>
    <xf numFmtId="2" fontId="8" fillId="18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justify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justify" vertical="top"/>
    </xf>
    <xf numFmtId="49" fontId="8" fillId="18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/>
    </xf>
    <xf numFmtId="49" fontId="8" fillId="34" borderId="11" xfId="0" applyNumberFormat="1" applyFont="1" applyFill="1" applyBorder="1" applyAlignment="1">
      <alignment vertical="top" wrapText="1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justify" wrapText="1"/>
    </xf>
    <xf numFmtId="49" fontId="1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justify" wrapText="1"/>
    </xf>
    <xf numFmtId="0" fontId="7" fillId="34" borderId="11" xfId="0" applyFont="1" applyFill="1" applyBorder="1" applyAlignment="1">
      <alignment horizontal="justify" wrapText="1"/>
    </xf>
    <xf numFmtId="49" fontId="7" fillId="34" borderId="11" xfId="0" applyNumberFormat="1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justify" vertical="center" wrapText="1"/>
    </xf>
    <xf numFmtId="49" fontId="7" fillId="34" borderId="11" xfId="0" applyNumberFormat="1" applyFont="1" applyFill="1" applyBorder="1" applyAlignment="1">
      <alignment horizontal="justify" vertical="top"/>
    </xf>
    <xf numFmtId="11" fontId="8" fillId="34" borderId="11" xfId="0" applyNumberFormat="1" applyFont="1" applyFill="1" applyBorder="1" applyAlignment="1">
      <alignment vertical="top" wrapText="1"/>
    </xf>
    <xf numFmtId="2" fontId="8" fillId="34" borderId="11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vertical="top"/>
    </xf>
    <xf numFmtId="49" fontId="8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/>
    </xf>
    <xf numFmtId="0" fontId="8" fillId="34" borderId="11" xfId="0" applyFont="1" applyFill="1" applyBorder="1" applyAlignment="1">
      <alignment horizontal="left" vertical="top" wrapText="1"/>
    </xf>
    <xf numFmtId="172" fontId="8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justify" vertical="top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top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15" fillId="0" borderId="1" xfId="33" applyNumberFormat="1" applyFo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SheetLayoutView="106" workbookViewId="0" topLeftCell="B1">
      <selection activeCell="A4" sqref="A4:H4"/>
    </sheetView>
  </sheetViews>
  <sheetFormatPr defaultColWidth="9.00390625" defaultRowHeight="12.75" outlineLevelRow="1"/>
  <cols>
    <col min="1" max="1" width="61.125" style="7" customWidth="1"/>
    <col min="2" max="2" width="9.25390625" style="7" customWidth="1"/>
    <col min="3" max="3" width="10.75390625" style="7" customWidth="1"/>
    <col min="4" max="4" width="15.875" style="0" customWidth="1"/>
    <col min="6" max="7" width="10.625" style="0" bestFit="1" customWidth="1"/>
    <col min="8" max="8" width="11.25390625" style="0" bestFit="1" customWidth="1"/>
  </cols>
  <sheetData>
    <row r="1" spans="1:8" ht="15.75">
      <c r="A1" s="70"/>
      <c r="B1" s="70"/>
      <c r="C1" s="70"/>
      <c r="D1" s="15"/>
      <c r="E1" s="15"/>
      <c r="F1" s="15" t="s">
        <v>131</v>
      </c>
      <c r="G1" s="71"/>
      <c r="H1" s="71"/>
    </row>
    <row r="2" spans="1:8" ht="15.75">
      <c r="A2" s="70"/>
      <c r="B2" s="70"/>
      <c r="C2" s="70"/>
      <c r="D2" s="15"/>
      <c r="E2" s="15"/>
      <c r="F2" s="15"/>
      <c r="G2" s="71"/>
      <c r="H2" s="71"/>
    </row>
    <row r="3" spans="1:8" ht="15" customHeight="1">
      <c r="A3" s="84" t="s">
        <v>132</v>
      </c>
      <c r="B3" s="81"/>
      <c r="C3" s="81"/>
      <c r="D3" s="81"/>
      <c r="E3" s="81"/>
      <c r="F3" s="81"/>
      <c r="G3" s="81"/>
      <c r="H3" s="81"/>
    </row>
    <row r="4" spans="1:8" ht="15.75" outlineLevel="1">
      <c r="A4" s="84" t="s">
        <v>140</v>
      </c>
      <c r="B4" s="81"/>
      <c r="C4" s="81"/>
      <c r="D4" s="81"/>
      <c r="E4" s="81"/>
      <c r="F4" s="81"/>
      <c r="G4" s="81"/>
      <c r="H4" s="81"/>
    </row>
    <row r="5" spans="1:8" ht="16.5" customHeight="1">
      <c r="A5" s="79" t="s">
        <v>134</v>
      </c>
      <c r="B5" s="79"/>
      <c r="C5" s="79"/>
      <c r="D5" s="79"/>
      <c r="E5" s="79"/>
      <c r="F5" s="79"/>
      <c r="G5" s="69"/>
      <c r="H5" s="69"/>
    </row>
    <row r="6" spans="1:8" ht="15.75">
      <c r="A6" s="82" t="s">
        <v>133</v>
      </c>
      <c r="B6" s="82"/>
      <c r="C6" s="82"/>
      <c r="D6" s="82"/>
      <c r="E6" s="82"/>
      <c r="F6" s="82"/>
      <c r="G6" s="83"/>
      <c r="H6" s="83"/>
    </row>
    <row r="7" spans="1:8" ht="15.75">
      <c r="A7" s="80" t="s">
        <v>139</v>
      </c>
      <c r="B7" s="80"/>
      <c r="C7" s="80"/>
      <c r="D7" s="80"/>
      <c r="E7" s="80"/>
      <c r="F7" s="80"/>
      <c r="G7" s="81"/>
      <c r="H7" s="81"/>
    </row>
    <row r="8" spans="1:8" ht="15.75">
      <c r="A8" s="70"/>
      <c r="B8" s="70"/>
      <c r="C8" s="70"/>
      <c r="D8" s="72"/>
      <c r="E8" s="73"/>
      <c r="F8" s="72"/>
      <c r="G8" s="71"/>
      <c r="H8" s="71"/>
    </row>
    <row r="9" spans="1:8" ht="61.5" customHeight="1">
      <c r="A9" s="74" t="s">
        <v>29</v>
      </c>
      <c r="B9" s="75" t="s">
        <v>92</v>
      </c>
      <c r="C9" s="75" t="s">
        <v>93</v>
      </c>
      <c r="D9" s="76" t="s">
        <v>30</v>
      </c>
      <c r="E9" s="77" t="s">
        <v>127</v>
      </c>
      <c r="F9" s="76" t="s">
        <v>135</v>
      </c>
      <c r="G9" s="76" t="s">
        <v>136</v>
      </c>
      <c r="H9" s="76" t="s">
        <v>130</v>
      </c>
    </row>
    <row r="10" spans="1:8" ht="15" customHeight="1">
      <c r="A10" s="78">
        <v>1</v>
      </c>
      <c r="B10" s="78"/>
      <c r="C10" s="78"/>
      <c r="D10" s="76">
        <v>2</v>
      </c>
      <c r="E10" s="77" t="s">
        <v>51</v>
      </c>
      <c r="F10" s="76">
        <v>4</v>
      </c>
      <c r="G10" s="76">
        <v>4</v>
      </c>
      <c r="H10" s="76">
        <v>4</v>
      </c>
    </row>
    <row r="11" spans="1:8" s="46" customFormat="1" ht="15.75">
      <c r="A11" s="16" t="s">
        <v>31</v>
      </c>
      <c r="B11" s="34" t="s">
        <v>32</v>
      </c>
      <c r="C11" s="34" t="s">
        <v>95</v>
      </c>
      <c r="D11" s="17" t="s">
        <v>42</v>
      </c>
      <c r="E11" s="17" t="s">
        <v>32</v>
      </c>
      <c r="F11" s="18">
        <f>F12</f>
        <v>2675.1</v>
      </c>
      <c r="G11" s="18">
        <f>G12</f>
        <v>2621.2</v>
      </c>
      <c r="H11" s="18">
        <f aca="true" t="shared" si="0" ref="H11:H21">G11/F11*100</f>
        <v>97.98512205151209</v>
      </c>
    </row>
    <row r="12" spans="1:8" s="46" customFormat="1" ht="15.75">
      <c r="A12" s="48" t="s">
        <v>94</v>
      </c>
      <c r="B12" s="16">
        <v>990</v>
      </c>
      <c r="C12" s="34" t="s">
        <v>95</v>
      </c>
      <c r="D12" s="17" t="s">
        <v>96</v>
      </c>
      <c r="E12" s="17" t="s">
        <v>32</v>
      </c>
      <c r="F12" s="18">
        <f>F13+F47+F57+F64+F80</f>
        <v>2675.1</v>
      </c>
      <c r="G12" s="18">
        <f>G13+G47+G57+G64+G80</f>
        <v>2621.2</v>
      </c>
      <c r="H12" s="18">
        <f t="shared" si="0"/>
        <v>97.98512205151209</v>
      </c>
    </row>
    <row r="13" spans="1:8" s="46" customFormat="1" ht="19.5" customHeight="1">
      <c r="A13" s="48" t="s">
        <v>97</v>
      </c>
      <c r="B13" s="16">
        <v>990</v>
      </c>
      <c r="C13" s="34" t="s">
        <v>98</v>
      </c>
      <c r="D13" s="17" t="s">
        <v>42</v>
      </c>
      <c r="E13" s="17" t="s">
        <v>32</v>
      </c>
      <c r="F13" s="18">
        <f>F14+F18+F28+F32+F44</f>
        <v>1297.6999999999998</v>
      </c>
      <c r="G13" s="18">
        <f>G14+G18+G28+G32+G44</f>
        <v>1269.8999999999999</v>
      </c>
      <c r="H13" s="18">
        <f t="shared" si="0"/>
        <v>97.85774832395776</v>
      </c>
    </row>
    <row r="14" spans="1:8" ht="31.5">
      <c r="A14" s="50" t="s">
        <v>99</v>
      </c>
      <c r="B14" s="23">
        <v>990</v>
      </c>
      <c r="C14" s="35" t="s">
        <v>100</v>
      </c>
      <c r="D14" s="24" t="s">
        <v>42</v>
      </c>
      <c r="E14" s="24" t="s">
        <v>32</v>
      </c>
      <c r="F14" s="25">
        <f aca="true" t="shared" si="1" ref="F14:G16">F15</f>
        <v>474.2</v>
      </c>
      <c r="G14" s="25">
        <f t="shared" si="1"/>
        <v>474.1</v>
      </c>
      <c r="H14" s="18">
        <f t="shared" si="0"/>
        <v>99.97891185153944</v>
      </c>
    </row>
    <row r="15" spans="1:8" ht="31.5">
      <c r="A15" s="50" t="s">
        <v>56</v>
      </c>
      <c r="B15" s="23">
        <v>990</v>
      </c>
      <c r="C15" s="35" t="s">
        <v>100</v>
      </c>
      <c r="D15" s="24" t="s">
        <v>57</v>
      </c>
      <c r="E15" s="49" t="s">
        <v>32</v>
      </c>
      <c r="F15" s="25">
        <f t="shared" si="1"/>
        <v>474.2</v>
      </c>
      <c r="G15" s="25">
        <f t="shared" si="1"/>
        <v>474.1</v>
      </c>
      <c r="H15" s="18">
        <f t="shared" si="0"/>
        <v>99.97891185153944</v>
      </c>
    </row>
    <row r="16" spans="1:8" ht="15.75">
      <c r="A16" s="23" t="s">
        <v>37</v>
      </c>
      <c r="B16" s="23">
        <v>990</v>
      </c>
      <c r="C16" s="35" t="s">
        <v>100</v>
      </c>
      <c r="D16" s="24" t="s">
        <v>58</v>
      </c>
      <c r="E16" s="24" t="s">
        <v>32</v>
      </c>
      <c r="F16" s="25">
        <f t="shared" si="1"/>
        <v>474.2</v>
      </c>
      <c r="G16" s="25">
        <f t="shared" si="1"/>
        <v>474.1</v>
      </c>
      <c r="H16" s="18">
        <f t="shared" si="0"/>
        <v>99.97891185153944</v>
      </c>
    </row>
    <row r="17" spans="1:8" s="45" customFormat="1" ht="49.5" customHeight="1">
      <c r="A17" s="60" t="s">
        <v>43</v>
      </c>
      <c r="B17" s="42">
        <v>990</v>
      </c>
      <c r="C17" s="42" t="s">
        <v>100</v>
      </c>
      <c r="D17" s="43" t="s">
        <v>58</v>
      </c>
      <c r="E17" s="43" t="s">
        <v>35</v>
      </c>
      <c r="F17" s="61">
        <v>474.2</v>
      </c>
      <c r="G17" s="61">
        <v>474.1</v>
      </c>
      <c r="H17" s="18">
        <f t="shared" si="0"/>
        <v>99.97891185153944</v>
      </c>
    </row>
    <row r="18" spans="1:8" ht="44.25" customHeight="1">
      <c r="A18" s="50" t="s">
        <v>104</v>
      </c>
      <c r="B18" s="42" t="s">
        <v>102</v>
      </c>
      <c r="C18" s="42" t="s">
        <v>103</v>
      </c>
      <c r="D18" s="43" t="s">
        <v>105</v>
      </c>
      <c r="E18" s="43" t="s">
        <v>32</v>
      </c>
      <c r="F18" s="25">
        <f aca="true" t="shared" si="2" ref="F18:G20">F19+F22+F25</f>
        <v>802.6</v>
      </c>
      <c r="G18" s="25">
        <f t="shared" si="2"/>
        <v>775.5</v>
      </c>
      <c r="H18" s="18">
        <f t="shared" si="0"/>
        <v>96.62347371044106</v>
      </c>
    </row>
    <row r="19" spans="1:8" ht="32.25" customHeight="1">
      <c r="A19" s="50" t="s">
        <v>56</v>
      </c>
      <c r="B19" s="42" t="s">
        <v>102</v>
      </c>
      <c r="C19" s="42" t="s">
        <v>103</v>
      </c>
      <c r="D19" s="43" t="s">
        <v>84</v>
      </c>
      <c r="E19" s="43" t="s">
        <v>32</v>
      </c>
      <c r="F19" s="25">
        <f t="shared" si="2"/>
        <v>802.6</v>
      </c>
      <c r="G19" s="25">
        <f t="shared" si="2"/>
        <v>775.5</v>
      </c>
      <c r="H19" s="18">
        <f t="shared" si="0"/>
        <v>96.62347371044106</v>
      </c>
    </row>
    <row r="20" spans="1:8" ht="31.5">
      <c r="A20" s="23" t="s">
        <v>25</v>
      </c>
      <c r="B20" s="35" t="s">
        <v>102</v>
      </c>
      <c r="C20" s="35" t="s">
        <v>103</v>
      </c>
      <c r="D20" s="24" t="s">
        <v>59</v>
      </c>
      <c r="E20" s="24" t="s">
        <v>32</v>
      </c>
      <c r="F20" s="25">
        <f t="shared" si="2"/>
        <v>802.6</v>
      </c>
      <c r="G20" s="25">
        <f t="shared" si="2"/>
        <v>775.5</v>
      </c>
      <c r="H20" s="18">
        <f t="shared" si="0"/>
        <v>96.62347371044106</v>
      </c>
    </row>
    <row r="21" spans="1:8" s="45" customFormat="1" ht="68.25" customHeight="1">
      <c r="A21" s="60" t="s">
        <v>43</v>
      </c>
      <c r="B21" s="42" t="s">
        <v>102</v>
      </c>
      <c r="C21" s="42" t="s">
        <v>103</v>
      </c>
      <c r="D21" s="43" t="s">
        <v>59</v>
      </c>
      <c r="E21" s="43" t="s">
        <v>35</v>
      </c>
      <c r="F21" s="61">
        <v>628.7</v>
      </c>
      <c r="G21" s="61">
        <v>628.6</v>
      </c>
      <c r="H21" s="18">
        <f t="shared" si="0"/>
        <v>99.98409416255765</v>
      </c>
    </row>
    <row r="22" spans="1:8" s="45" customFormat="1" ht="15.75" hidden="1">
      <c r="A22" s="62"/>
      <c r="B22" s="63"/>
      <c r="C22" s="63"/>
      <c r="D22" s="64"/>
      <c r="E22" s="64"/>
      <c r="F22" s="64"/>
      <c r="G22" s="64"/>
      <c r="H22" s="18" t="e">
        <f aca="true" t="shared" si="3" ref="H22:H86">G22/F22*100</f>
        <v>#DIV/0!</v>
      </c>
    </row>
    <row r="23" spans="1:8" s="45" customFormat="1" ht="15.75" hidden="1">
      <c r="A23" s="62"/>
      <c r="B23" s="63"/>
      <c r="C23" s="63"/>
      <c r="D23" s="64"/>
      <c r="E23" s="64"/>
      <c r="F23" s="64"/>
      <c r="G23" s="64"/>
      <c r="H23" s="18" t="e">
        <f t="shared" si="3"/>
        <v>#DIV/0!</v>
      </c>
    </row>
    <row r="24" spans="1:8" s="45" customFormat="1" ht="33" customHeight="1">
      <c r="A24" s="65" t="s">
        <v>53</v>
      </c>
      <c r="B24" s="44" t="s">
        <v>102</v>
      </c>
      <c r="C24" s="44" t="s">
        <v>103</v>
      </c>
      <c r="D24" s="43" t="s">
        <v>59</v>
      </c>
      <c r="E24" s="43" t="s">
        <v>21</v>
      </c>
      <c r="F24" s="61">
        <v>172</v>
      </c>
      <c r="G24" s="61">
        <v>145</v>
      </c>
      <c r="H24" s="18">
        <f t="shared" si="3"/>
        <v>84.30232558139535</v>
      </c>
    </row>
    <row r="25" spans="1:8" s="45" customFormat="1" ht="15.75" hidden="1" outlineLevel="1">
      <c r="A25" s="65" t="s">
        <v>6</v>
      </c>
      <c r="B25" s="44"/>
      <c r="C25" s="44"/>
      <c r="D25" s="43" t="s">
        <v>85</v>
      </c>
      <c r="E25" s="43" t="s">
        <v>5</v>
      </c>
      <c r="F25" s="66"/>
      <c r="G25" s="66"/>
      <c r="H25" s="18" t="e">
        <f t="shared" si="3"/>
        <v>#DIV/0!</v>
      </c>
    </row>
    <row r="26" spans="1:8" s="45" customFormat="1" ht="15.75" hidden="1" collapsed="1">
      <c r="A26" s="65" t="s">
        <v>1</v>
      </c>
      <c r="B26" s="44"/>
      <c r="C26" s="44"/>
      <c r="D26" s="43" t="s">
        <v>86</v>
      </c>
      <c r="E26" s="43" t="s">
        <v>2</v>
      </c>
      <c r="F26" s="61">
        <v>0</v>
      </c>
      <c r="G26" s="61">
        <v>0</v>
      </c>
      <c r="H26" s="18" t="e">
        <f t="shared" si="3"/>
        <v>#DIV/0!</v>
      </c>
    </row>
    <row r="27" spans="1:8" s="45" customFormat="1" ht="28.5" customHeight="1">
      <c r="A27" s="65" t="s">
        <v>1</v>
      </c>
      <c r="B27" s="44" t="s">
        <v>102</v>
      </c>
      <c r="C27" s="44" t="s">
        <v>103</v>
      </c>
      <c r="D27" s="43" t="s">
        <v>59</v>
      </c>
      <c r="E27" s="43" t="s">
        <v>2</v>
      </c>
      <c r="F27" s="61">
        <v>1.9</v>
      </c>
      <c r="G27" s="61">
        <v>1.9</v>
      </c>
      <c r="H27" s="18">
        <f t="shared" si="3"/>
        <v>100</v>
      </c>
    </row>
    <row r="28" spans="1:8" ht="20.25" customHeight="1">
      <c r="A28" s="23" t="s">
        <v>3</v>
      </c>
      <c r="B28" s="44" t="s">
        <v>102</v>
      </c>
      <c r="C28" s="44" t="s">
        <v>106</v>
      </c>
      <c r="D28" s="43" t="s">
        <v>42</v>
      </c>
      <c r="E28" s="43" t="s">
        <v>32</v>
      </c>
      <c r="F28" s="25">
        <f aca="true" t="shared" si="4" ref="F28:G30">F29</f>
        <v>0.5</v>
      </c>
      <c r="G28" s="25">
        <f t="shared" si="4"/>
        <v>0</v>
      </c>
      <c r="H28" s="18">
        <f t="shared" si="3"/>
        <v>0</v>
      </c>
    </row>
    <row r="29" spans="1:8" ht="15.75">
      <c r="A29" s="23" t="s">
        <v>3</v>
      </c>
      <c r="B29" s="35" t="s">
        <v>102</v>
      </c>
      <c r="C29" s="35" t="s">
        <v>106</v>
      </c>
      <c r="D29" s="24" t="s">
        <v>60</v>
      </c>
      <c r="E29" s="24" t="s">
        <v>32</v>
      </c>
      <c r="F29" s="25">
        <f t="shared" si="4"/>
        <v>0.5</v>
      </c>
      <c r="G29" s="25">
        <f t="shared" si="4"/>
        <v>0</v>
      </c>
      <c r="H29" s="18">
        <f t="shared" si="3"/>
        <v>0</v>
      </c>
    </row>
    <row r="30" spans="1:8" ht="15.75">
      <c r="A30" s="23" t="s">
        <v>4</v>
      </c>
      <c r="B30" s="35" t="s">
        <v>102</v>
      </c>
      <c r="C30" s="35" t="s">
        <v>106</v>
      </c>
      <c r="D30" s="24" t="s">
        <v>61</v>
      </c>
      <c r="E30" s="24" t="s">
        <v>32</v>
      </c>
      <c r="F30" s="25">
        <f t="shared" si="4"/>
        <v>0.5</v>
      </c>
      <c r="G30" s="25">
        <f t="shared" si="4"/>
        <v>0</v>
      </c>
      <c r="H30" s="18">
        <f t="shared" si="3"/>
        <v>0</v>
      </c>
    </row>
    <row r="31" spans="1:8" s="45" customFormat="1" ht="15.75">
      <c r="A31" s="65" t="s">
        <v>1</v>
      </c>
      <c r="B31" s="44" t="s">
        <v>102</v>
      </c>
      <c r="C31" s="44" t="s">
        <v>106</v>
      </c>
      <c r="D31" s="43" t="s">
        <v>61</v>
      </c>
      <c r="E31" s="43" t="s">
        <v>2</v>
      </c>
      <c r="F31" s="61">
        <v>0.5</v>
      </c>
      <c r="G31" s="61">
        <v>0</v>
      </c>
      <c r="H31" s="18">
        <f t="shared" si="3"/>
        <v>0</v>
      </c>
    </row>
    <row r="32" spans="1:8" ht="15.75">
      <c r="A32" s="50" t="s">
        <v>107</v>
      </c>
      <c r="B32" s="44" t="s">
        <v>102</v>
      </c>
      <c r="C32" s="44" t="s">
        <v>108</v>
      </c>
      <c r="D32" s="43" t="s">
        <v>96</v>
      </c>
      <c r="E32" s="43" t="s">
        <v>32</v>
      </c>
      <c r="F32" s="25">
        <f>F33</f>
        <v>18.8</v>
      </c>
      <c r="G32" s="25">
        <f>G33</f>
        <v>18.8</v>
      </c>
      <c r="H32" s="18">
        <f t="shared" si="3"/>
        <v>100</v>
      </c>
    </row>
    <row r="33" spans="1:8" ht="47.25">
      <c r="A33" s="23" t="s">
        <v>38</v>
      </c>
      <c r="B33" s="35" t="s">
        <v>102</v>
      </c>
      <c r="C33" s="35" t="s">
        <v>108</v>
      </c>
      <c r="D33" s="24" t="s">
        <v>62</v>
      </c>
      <c r="E33" s="24" t="s">
        <v>32</v>
      </c>
      <c r="F33" s="25">
        <f>F34+F42</f>
        <v>18.8</v>
      </c>
      <c r="G33" s="25">
        <f>G34+G42</f>
        <v>18.8</v>
      </c>
      <c r="H33" s="18">
        <f t="shared" si="3"/>
        <v>100</v>
      </c>
    </row>
    <row r="34" spans="1:8" ht="35.25" customHeight="1">
      <c r="A34" s="28" t="s">
        <v>24</v>
      </c>
      <c r="B34" s="35" t="s">
        <v>102</v>
      </c>
      <c r="C34" s="37" t="s">
        <v>108</v>
      </c>
      <c r="D34" s="24" t="s">
        <v>63</v>
      </c>
      <c r="E34" s="24" t="s">
        <v>32</v>
      </c>
      <c r="F34" s="25">
        <f>F35</f>
        <v>18.2</v>
      </c>
      <c r="G34" s="25">
        <f>G35</f>
        <v>18.2</v>
      </c>
      <c r="H34" s="18">
        <f t="shared" si="3"/>
        <v>100</v>
      </c>
    </row>
    <row r="35" spans="1:8" s="45" customFormat="1" ht="15.75">
      <c r="A35" s="65" t="s">
        <v>28</v>
      </c>
      <c r="B35" s="44" t="s">
        <v>102</v>
      </c>
      <c r="C35" s="44" t="s">
        <v>108</v>
      </c>
      <c r="D35" s="43" t="s">
        <v>63</v>
      </c>
      <c r="E35" s="43" t="s">
        <v>33</v>
      </c>
      <c r="F35" s="61">
        <v>18.2</v>
      </c>
      <c r="G35" s="61">
        <v>18.2</v>
      </c>
      <c r="H35" s="18">
        <f t="shared" si="3"/>
        <v>100</v>
      </c>
    </row>
    <row r="36" spans="1:8" ht="31.5" hidden="1">
      <c r="A36" s="32" t="s">
        <v>41</v>
      </c>
      <c r="B36" s="39"/>
      <c r="C36" s="39"/>
      <c r="D36" s="24" t="s">
        <v>65</v>
      </c>
      <c r="E36" s="24" t="s">
        <v>32</v>
      </c>
      <c r="F36" s="25">
        <v>0</v>
      </c>
      <c r="G36" s="25">
        <v>0</v>
      </c>
      <c r="H36" s="18" t="e">
        <f t="shared" si="3"/>
        <v>#DIV/0!</v>
      </c>
    </row>
    <row r="37" spans="1:8" ht="15.75" hidden="1">
      <c r="A37" s="29" t="s">
        <v>28</v>
      </c>
      <c r="B37" s="38"/>
      <c r="C37" s="38"/>
      <c r="D37" s="24" t="s">
        <v>66</v>
      </c>
      <c r="E37" s="30" t="s">
        <v>33</v>
      </c>
      <c r="F37" s="31">
        <v>0</v>
      </c>
      <c r="G37" s="31">
        <v>0</v>
      </c>
      <c r="H37" s="18" t="e">
        <f t="shared" si="3"/>
        <v>#DIV/0!</v>
      </c>
    </row>
    <row r="38" spans="1:8" ht="26.25" customHeight="1" hidden="1" outlineLevel="1">
      <c r="A38" s="23" t="s">
        <v>26</v>
      </c>
      <c r="B38" s="35"/>
      <c r="C38" s="35"/>
      <c r="D38" s="24" t="s">
        <v>67</v>
      </c>
      <c r="E38" s="24" t="s">
        <v>32</v>
      </c>
      <c r="F38" s="25">
        <f>F39</f>
        <v>0</v>
      </c>
      <c r="G38" s="25">
        <f>G39</f>
        <v>0</v>
      </c>
      <c r="H38" s="18" t="e">
        <f t="shared" si="3"/>
        <v>#DIV/0!</v>
      </c>
    </row>
    <row r="39" spans="1:8" ht="63" hidden="1" outlineLevel="1">
      <c r="A39" s="23" t="s">
        <v>34</v>
      </c>
      <c r="B39" s="35"/>
      <c r="C39" s="35"/>
      <c r="D39" s="24" t="s">
        <v>68</v>
      </c>
      <c r="E39" s="24" t="s">
        <v>32</v>
      </c>
      <c r="F39" s="25">
        <f>F40</f>
        <v>0</v>
      </c>
      <c r="G39" s="25">
        <f>G40</f>
        <v>0</v>
      </c>
      <c r="H39" s="18" t="e">
        <f t="shared" si="3"/>
        <v>#DIV/0!</v>
      </c>
    </row>
    <row r="40" spans="1:8" ht="24" customHeight="1" hidden="1" outlineLevel="1">
      <c r="A40" s="26" t="s">
        <v>23</v>
      </c>
      <c r="B40" s="36"/>
      <c r="C40" s="36"/>
      <c r="D40" s="24" t="s">
        <v>69</v>
      </c>
      <c r="E40" s="24" t="s">
        <v>22</v>
      </c>
      <c r="F40" s="25"/>
      <c r="G40" s="25"/>
      <c r="H40" s="18" t="e">
        <f t="shared" si="3"/>
        <v>#DIV/0!</v>
      </c>
    </row>
    <row r="41" spans="1:8" ht="31.5" hidden="1" outlineLevel="1">
      <c r="A41" s="23" t="s">
        <v>27</v>
      </c>
      <c r="B41" s="35"/>
      <c r="C41" s="35"/>
      <c r="D41" s="24" t="s">
        <v>70</v>
      </c>
      <c r="E41" s="24"/>
      <c r="F41" s="25"/>
      <c r="G41" s="25"/>
      <c r="H41" s="18" t="e">
        <f t="shared" si="3"/>
        <v>#DIV/0!</v>
      </c>
    </row>
    <row r="42" spans="1:8" ht="47.25" outlineLevel="1">
      <c r="A42" s="32" t="s">
        <v>138</v>
      </c>
      <c r="B42" s="39" t="s">
        <v>102</v>
      </c>
      <c r="C42" s="39" t="s">
        <v>108</v>
      </c>
      <c r="D42" s="24" t="s">
        <v>129</v>
      </c>
      <c r="E42" s="24" t="s">
        <v>32</v>
      </c>
      <c r="F42" s="27">
        <f>G42</f>
        <v>0.6</v>
      </c>
      <c r="G42" s="27">
        <f>G43</f>
        <v>0.6</v>
      </c>
      <c r="H42" s="18">
        <f t="shared" si="3"/>
        <v>100</v>
      </c>
    </row>
    <row r="43" spans="1:8" s="45" customFormat="1" ht="25.5" customHeight="1">
      <c r="A43" s="65" t="s">
        <v>28</v>
      </c>
      <c r="B43" s="44" t="s">
        <v>102</v>
      </c>
      <c r="C43" s="44" t="s">
        <v>108</v>
      </c>
      <c r="D43" s="43" t="s">
        <v>137</v>
      </c>
      <c r="E43" s="43" t="s">
        <v>33</v>
      </c>
      <c r="F43" s="66">
        <v>0.6</v>
      </c>
      <c r="G43" s="66">
        <v>0.6</v>
      </c>
      <c r="H43" s="18">
        <f t="shared" si="3"/>
        <v>100</v>
      </c>
    </row>
    <row r="44" spans="1:8" ht="31.5">
      <c r="A44" s="23" t="s">
        <v>8</v>
      </c>
      <c r="B44" s="35" t="s">
        <v>102</v>
      </c>
      <c r="C44" s="35" t="s">
        <v>108</v>
      </c>
      <c r="D44" s="24" t="s">
        <v>87</v>
      </c>
      <c r="E44" s="24" t="s">
        <v>32</v>
      </c>
      <c r="F44" s="25">
        <f>F45</f>
        <v>1.6</v>
      </c>
      <c r="G44" s="25">
        <f>G45</f>
        <v>1.5</v>
      </c>
      <c r="H44" s="18">
        <f t="shared" si="3"/>
        <v>93.75</v>
      </c>
    </row>
    <row r="45" spans="1:8" ht="31.5">
      <c r="A45" s="23" t="s">
        <v>55</v>
      </c>
      <c r="B45" s="35" t="s">
        <v>102</v>
      </c>
      <c r="C45" s="35" t="s">
        <v>108</v>
      </c>
      <c r="D45" s="24" t="s">
        <v>87</v>
      </c>
      <c r="E45" s="24" t="s">
        <v>32</v>
      </c>
      <c r="F45" s="25">
        <f>F46</f>
        <v>1.6</v>
      </c>
      <c r="G45" s="25">
        <f>G46</f>
        <v>1.5</v>
      </c>
      <c r="H45" s="18">
        <f t="shared" si="3"/>
        <v>93.75</v>
      </c>
    </row>
    <row r="46" spans="1:8" s="45" customFormat="1" ht="15.75">
      <c r="A46" s="65" t="s">
        <v>1</v>
      </c>
      <c r="B46" s="44" t="s">
        <v>102</v>
      </c>
      <c r="C46" s="44" t="s">
        <v>108</v>
      </c>
      <c r="D46" s="43" t="s">
        <v>87</v>
      </c>
      <c r="E46" s="43" t="s">
        <v>2</v>
      </c>
      <c r="F46" s="61">
        <v>1.6</v>
      </c>
      <c r="G46" s="61">
        <v>1.5</v>
      </c>
      <c r="H46" s="18">
        <f t="shared" si="3"/>
        <v>93.75</v>
      </c>
    </row>
    <row r="47" spans="1:8" s="54" customFormat="1" ht="15.75">
      <c r="A47" s="51" t="s">
        <v>111</v>
      </c>
      <c r="B47" s="52" t="s">
        <v>102</v>
      </c>
      <c r="C47" s="52" t="s">
        <v>112</v>
      </c>
      <c r="D47" s="53" t="s">
        <v>42</v>
      </c>
      <c r="E47" s="53" t="s">
        <v>32</v>
      </c>
      <c r="F47" s="20">
        <f aca="true" t="shared" si="5" ref="F47:G49">F48</f>
        <v>101.89999999999999</v>
      </c>
      <c r="G47" s="20">
        <f t="shared" si="5"/>
        <v>101.89999999999999</v>
      </c>
      <c r="H47" s="18">
        <f t="shared" si="3"/>
        <v>100</v>
      </c>
    </row>
    <row r="48" spans="1:8" s="54" customFormat="1" ht="15.75">
      <c r="A48" s="48" t="s">
        <v>113</v>
      </c>
      <c r="B48" s="52" t="s">
        <v>102</v>
      </c>
      <c r="C48" s="52" t="s">
        <v>114</v>
      </c>
      <c r="D48" s="53" t="s">
        <v>42</v>
      </c>
      <c r="E48" s="53" t="s">
        <v>32</v>
      </c>
      <c r="F48" s="20">
        <f t="shared" si="5"/>
        <v>101.89999999999999</v>
      </c>
      <c r="G48" s="20">
        <f t="shared" si="5"/>
        <v>101.89999999999999</v>
      </c>
      <c r="H48" s="18">
        <f t="shared" si="3"/>
        <v>100</v>
      </c>
    </row>
    <row r="49" spans="1:8" s="45" customFormat="1" ht="15.75">
      <c r="A49" s="50" t="s">
        <v>101</v>
      </c>
      <c r="B49" s="44" t="s">
        <v>102</v>
      </c>
      <c r="C49" s="44" t="s">
        <v>114</v>
      </c>
      <c r="D49" s="43" t="s">
        <v>84</v>
      </c>
      <c r="E49" s="43" t="s">
        <v>32</v>
      </c>
      <c r="F49" s="25">
        <f t="shared" si="5"/>
        <v>101.89999999999999</v>
      </c>
      <c r="G49" s="25">
        <f t="shared" si="5"/>
        <v>101.89999999999999</v>
      </c>
      <c r="H49" s="18">
        <f t="shared" si="3"/>
        <v>100</v>
      </c>
    </row>
    <row r="50" spans="1:8" ht="50.25" customHeight="1">
      <c r="A50" s="23" t="s">
        <v>54</v>
      </c>
      <c r="B50" s="35" t="s">
        <v>102</v>
      </c>
      <c r="C50" s="35" t="s">
        <v>114</v>
      </c>
      <c r="D50" s="24" t="s">
        <v>71</v>
      </c>
      <c r="E50" s="24" t="s">
        <v>32</v>
      </c>
      <c r="F50" s="25">
        <f>F51+F56</f>
        <v>101.89999999999999</v>
      </c>
      <c r="G50" s="25">
        <f>G51+G56</f>
        <v>101.89999999999999</v>
      </c>
      <c r="H50" s="18">
        <f t="shared" si="3"/>
        <v>100</v>
      </c>
    </row>
    <row r="51" spans="1:8" s="45" customFormat="1" ht="64.5" customHeight="1">
      <c r="A51" s="60" t="s">
        <v>43</v>
      </c>
      <c r="B51" s="42" t="s">
        <v>102</v>
      </c>
      <c r="C51" s="42" t="s">
        <v>114</v>
      </c>
      <c r="D51" s="43" t="s">
        <v>72</v>
      </c>
      <c r="E51" s="43" t="s">
        <v>35</v>
      </c>
      <c r="F51" s="61">
        <v>91.6</v>
      </c>
      <c r="G51" s="61">
        <v>91.6</v>
      </c>
      <c r="H51" s="18">
        <f t="shared" si="3"/>
        <v>100</v>
      </c>
    </row>
    <row r="52" spans="1:8" ht="31.5" hidden="1" outlineLevel="1">
      <c r="A52" s="33" t="s">
        <v>36</v>
      </c>
      <c r="B52" s="40"/>
      <c r="C52" s="40"/>
      <c r="D52" s="21" t="s">
        <v>9</v>
      </c>
      <c r="E52" s="21" t="s">
        <v>32</v>
      </c>
      <c r="F52" s="22">
        <f aca="true" t="shared" si="6" ref="F52:G54">F53</f>
        <v>0</v>
      </c>
      <c r="G52" s="22">
        <f t="shared" si="6"/>
        <v>0</v>
      </c>
      <c r="H52" s="18" t="e">
        <f t="shared" si="3"/>
        <v>#DIV/0!</v>
      </c>
    </row>
    <row r="53" spans="1:8" ht="15.75" hidden="1" outlineLevel="1">
      <c r="A53" s="23" t="s">
        <v>11</v>
      </c>
      <c r="B53" s="35"/>
      <c r="C53" s="35"/>
      <c r="D53" s="24" t="s">
        <v>10</v>
      </c>
      <c r="E53" s="24" t="s">
        <v>32</v>
      </c>
      <c r="F53" s="25">
        <f t="shared" si="6"/>
        <v>0</v>
      </c>
      <c r="G53" s="25">
        <f t="shared" si="6"/>
        <v>0</v>
      </c>
      <c r="H53" s="18" t="e">
        <f t="shared" si="3"/>
        <v>#DIV/0!</v>
      </c>
    </row>
    <row r="54" spans="1:8" ht="15" customHeight="1" hidden="1" outlineLevel="1">
      <c r="A54" s="23" t="s">
        <v>13</v>
      </c>
      <c r="B54" s="35"/>
      <c r="C54" s="35"/>
      <c r="D54" s="24" t="s">
        <v>12</v>
      </c>
      <c r="E54" s="24" t="s">
        <v>32</v>
      </c>
      <c r="F54" s="25">
        <f t="shared" si="6"/>
        <v>0</v>
      </c>
      <c r="G54" s="25">
        <f t="shared" si="6"/>
        <v>0</v>
      </c>
      <c r="H54" s="18" t="e">
        <f t="shared" si="3"/>
        <v>#DIV/0!</v>
      </c>
    </row>
    <row r="55" spans="1:8" ht="31.5" hidden="1" outlineLevel="1">
      <c r="A55" s="26" t="s">
        <v>23</v>
      </c>
      <c r="B55" s="36"/>
      <c r="C55" s="36"/>
      <c r="D55" s="24" t="s">
        <v>12</v>
      </c>
      <c r="E55" s="24" t="s">
        <v>22</v>
      </c>
      <c r="F55" s="25"/>
      <c r="G55" s="25"/>
      <c r="H55" s="18" t="e">
        <f t="shared" si="3"/>
        <v>#DIV/0!</v>
      </c>
    </row>
    <row r="56" spans="1:8" ht="31.5" outlineLevel="1">
      <c r="A56" s="26" t="s">
        <v>53</v>
      </c>
      <c r="B56" s="36" t="s">
        <v>102</v>
      </c>
      <c r="C56" s="36" t="s">
        <v>114</v>
      </c>
      <c r="D56" s="24" t="s">
        <v>72</v>
      </c>
      <c r="E56" s="24" t="s">
        <v>21</v>
      </c>
      <c r="F56" s="25">
        <v>10.3</v>
      </c>
      <c r="G56" s="25">
        <v>10.3</v>
      </c>
      <c r="H56" s="18">
        <f t="shared" si="3"/>
        <v>100</v>
      </c>
    </row>
    <row r="57" spans="1:8" s="47" customFormat="1" ht="31.5" outlineLevel="1">
      <c r="A57" s="68" t="s">
        <v>115</v>
      </c>
      <c r="B57" s="34" t="s">
        <v>102</v>
      </c>
      <c r="C57" s="34" t="s">
        <v>116</v>
      </c>
      <c r="D57" s="19" t="s">
        <v>42</v>
      </c>
      <c r="E57" s="19" t="s">
        <v>32</v>
      </c>
      <c r="F57" s="20">
        <f aca="true" t="shared" si="7" ref="F57:G60">F58</f>
        <v>964.2</v>
      </c>
      <c r="G57" s="20">
        <f t="shared" si="7"/>
        <v>957.3</v>
      </c>
      <c r="H57" s="18">
        <f t="shared" si="3"/>
        <v>99.2843808338519</v>
      </c>
    </row>
    <row r="58" spans="1:8" s="47" customFormat="1" ht="15.75" outlineLevel="1">
      <c r="A58" s="56" t="s">
        <v>117</v>
      </c>
      <c r="B58" s="36" t="s">
        <v>102</v>
      </c>
      <c r="C58" s="36" t="s">
        <v>109</v>
      </c>
      <c r="D58" s="24" t="s">
        <v>42</v>
      </c>
      <c r="E58" s="24" t="s">
        <v>32</v>
      </c>
      <c r="F58" s="25">
        <f t="shared" si="7"/>
        <v>964.2</v>
      </c>
      <c r="G58" s="25">
        <f t="shared" si="7"/>
        <v>957.3</v>
      </c>
      <c r="H58" s="18">
        <f t="shared" si="3"/>
        <v>99.2843808338519</v>
      </c>
    </row>
    <row r="59" spans="1:8" ht="31.5" outlineLevel="1">
      <c r="A59" s="23" t="s">
        <v>88</v>
      </c>
      <c r="B59" s="36" t="s">
        <v>102</v>
      </c>
      <c r="C59" s="36" t="s">
        <v>109</v>
      </c>
      <c r="D59" s="24" t="s">
        <v>73</v>
      </c>
      <c r="E59" s="24" t="s">
        <v>32</v>
      </c>
      <c r="F59" s="25">
        <f t="shared" si="7"/>
        <v>964.2</v>
      </c>
      <c r="G59" s="25">
        <f t="shared" si="7"/>
        <v>957.3</v>
      </c>
      <c r="H59" s="18">
        <f t="shared" si="3"/>
        <v>99.2843808338519</v>
      </c>
    </row>
    <row r="60" spans="1:8" ht="15.75" outlineLevel="1">
      <c r="A60" s="23" t="s">
        <v>11</v>
      </c>
      <c r="B60" s="36" t="s">
        <v>102</v>
      </c>
      <c r="C60" s="36" t="s">
        <v>109</v>
      </c>
      <c r="D60" s="24" t="s">
        <v>74</v>
      </c>
      <c r="E60" s="24" t="s">
        <v>32</v>
      </c>
      <c r="F60" s="25">
        <f t="shared" si="7"/>
        <v>964.2</v>
      </c>
      <c r="G60" s="25">
        <f t="shared" si="7"/>
        <v>957.3</v>
      </c>
      <c r="H60" s="18">
        <f t="shared" si="3"/>
        <v>99.2843808338519</v>
      </c>
    </row>
    <row r="61" spans="1:8" ht="15.75" outlineLevel="1">
      <c r="A61" s="23" t="s">
        <v>89</v>
      </c>
      <c r="B61" s="36" t="s">
        <v>102</v>
      </c>
      <c r="C61" s="36" t="s">
        <v>109</v>
      </c>
      <c r="D61" s="24" t="s">
        <v>75</v>
      </c>
      <c r="E61" s="24" t="s">
        <v>32</v>
      </c>
      <c r="F61" s="25">
        <f>F63+F62</f>
        <v>964.2</v>
      </c>
      <c r="G61" s="25">
        <f>G63+G62</f>
        <v>957.3</v>
      </c>
      <c r="H61" s="18">
        <f t="shared" si="3"/>
        <v>99.2843808338519</v>
      </c>
    </row>
    <row r="62" spans="1:8" s="45" customFormat="1" ht="78.75" outlineLevel="1">
      <c r="A62" s="60" t="s">
        <v>43</v>
      </c>
      <c r="B62" s="44" t="s">
        <v>102</v>
      </c>
      <c r="C62" s="44" t="s">
        <v>109</v>
      </c>
      <c r="D62" s="43" t="s">
        <v>75</v>
      </c>
      <c r="E62" s="43" t="s">
        <v>35</v>
      </c>
      <c r="F62" s="61">
        <v>863.6</v>
      </c>
      <c r="G62" s="61">
        <v>862.8</v>
      </c>
      <c r="H62" s="18">
        <f t="shared" si="3"/>
        <v>99.90736452061138</v>
      </c>
    </row>
    <row r="63" spans="1:8" s="45" customFormat="1" ht="31.5" outlineLevel="1">
      <c r="A63" s="65" t="s">
        <v>53</v>
      </c>
      <c r="B63" s="44" t="s">
        <v>102</v>
      </c>
      <c r="C63" s="44" t="s">
        <v>109</v>
      </c>
      <c r="D63" s="43" t="s">
        <v>75</v>
      </c>
      <c r="E63" s="43" t="s">
        <v>21</v>
      </c>
      <c r="F63" s="61">
        <v>100.6</v>
      </c>
      <c r="G63" s="61">
        <v>94.5</v>
      </c>
      <c r="H63" s="18">
        <f t="shared" si="3"/>
        <v>93.93638170974155</v>
      </c>
    </row>
    <row r="64" spans="1:8" s="57" customFormat="1" ht="15.75" outlineLevel="1">
      <c r="A64" s="48" t="s">
        <v>118</v>
      </c>
      <c r="B64" s="52" t="s">
        <v>102</v>
      </c>
      <c r="C64" s="52" t="s">
        <v>119</v>
      </c>
      <c r="D64" s="53" t="s">
        <v>42</v>
      </c>
      <c r="E64" s="53" t="s">
        <v>32</v>
      </c>
      <c r="F64" s="20">
        <f>F73+F65</f>
        <v>227.20000000000002</v>
      </c>
      <c r="G64" s="20">
        <f>G73+G65</f>
        <v>222.60000000000002</v>
      </c>
      <c r="H64" s="18">
        <f t="shared" si="3"/>
        <v>97.97535211267606</v>
      </c>
    </row>
    <row r="65" spans="1:8" s="57" customFormat="1" ht="15.75" outlineLevel="1">
      <c r="A65" s="48" t="s">
        <v>120</v>
      </c>
      <c r="B65" s="52" t="s">
        <v>102</v>
      </c>
      <c r="C65" s="52" t="s">
        <v>121</v>
      </c>
      <c r="D65" s="53" t="s">
        <v>42</v>
      </c>
      <c r="E65" s="53" t="s">
        <v>32</v>
      </c>
      <c r="F65" s="20">
        <f aca="true" t="shared" si="8" ref="F65:G68">F66</f>
        <v>214.4</v>
      </c>
      <c r="G65" s="20">
        <f t="shared" si="8"/>
        <v>209.8</v>
      </c>
      <c r="H65" s="18">
        <f t="shared" si="3"/>
        <v>97.85447761194031</v>
      </c>
    </row>
    <row r="66" spans="1:8" ht="38.25" customHeight="1">
      <c r="A66" s="23" t="s">
        <v>90</v>
      </c>
      <c r="B66" s="35" t="s">
        <v>102</v>
      </c>
      <c r="C66" s="35" t="s">
        <v>121</v>
      </c>
      <c r="D66" s="24" t="s">
        <v>76</v>
      </c>
      <c r="E66" s="24" t="s">
        <v>32</v>
      </c>
      <c r="F66" s="25">
        <f t="shared" si="8"/>
        <v>214.4</v>
      </c>
      <c r="G66" s="25">
        <f t="shared" si="8"/>
        <v>209.8</v>
      </c>
      <c r="H66" s="18">
        <f t="shared" si="3"/>
        <v>97.85447761194031</v>
      </c>
    </row>
    <row r="67" spans="1:8" ht="15.75">
      <c r="A67" s="23" t="s">
        <v>11</v>
      </c>
      <c r="B67" s="35" t="s">
        <v>102</v>
      </c>
      <c r="C67" s="35" t="s">
        <v>121</v>
      </c>
      <c r="D67" s="24" t="s">
        <v>77</v>
      </c>
      <c r="E67" s="24" t="s">
        <v>32</v>
      </c>
      <c r="F67" s="25">
        <f t="shared" si="8"/>
        <v>214.4</v>
      </c>
      <c r="G67" s="25">
        <f t="shared" si="8"/>
        <v>209.8</v>
      </c>
      <c r="H67" s="18">
        <f t="shared" si="3"/>
        <v>97.85447761194031</v>
      </c>
    </row>
    <row r="68" spans="1:8" ht="15.75">
      <c r="A68" s="23" t="s">
        <v>14</v>
      </c>
      <c r="B68" s="35" t="s">
        <v>102</v>
      </c>
      <c r="C68" s="35" t="s">
        <v>121</v>
      </c>
      <c r="D68" s="24" t="s">
        <v>78</v>
      </c>
      <c r="E68" s="24" t="s">
        <v>32</v>
      </c>
      <c r="F68" s="25">
        <f t="shared" si="8"/>
        <v>214.4</v>
      </c>
      <c r="G68" s="25">
        <f t="shared" si="8"/>
        <v>209.8</v>
      </c>
      <c r="H68" s="18">
        <f t="shared" si="3"/>
        <v>97.85447761194031</v>
      </c>
    </row>
    <row r="69" spans="1:8" s="45" customFormat="1" ht="39" customHeight="1">
      <c r="A69" s="65" t="s">
        <v>53</v>
      </c>
      <c r="B69" s="44" t="s">
        <v>102</v>
      </c>
      <c r="C69" s="44" t="s">
        <v>121</v>
      </c>
      <c r="D69" s="43" t="s">
        <v>78</v>
      </c>
      <c r="E69" s="43" t="s">
        <v>21</v>
      </c>
      <c r="F69" s="61">
        <v>214.4</v>
      </c>
      <c r="G69" s="61">
        <v>209.8</v>
      </c>
      <c r="H69" s="18">
        <f t="shared" si="3"/>
        <v>97.85447761194031</v>
      </c>
    </row>
    <row r="70" spans="1:8" ht="31.5" hidden="1" outlineLevel="1">
      <c r="A70" s="33" t="s">
        <v>16</v>
      </c>
      <c r="B70" s="40"/>
      <c r="C70" s="40"/>
      <c r="D70" s="21" t="s">
        <v>15</v>
      </c>
      <c r="E70" s="19"/>
      <c r="F70" s="20"/>
      <c r="G70" s="20"/>
      <c r="H70" s="18" t="e">
        <f t="shared" si="3"/>
        <v>#DIV/0!</v>
      </c>
    </row>
    <row r="71" spans="1:8" ht="15.75" hidden="1" outlineLevel="1">
      <c r="A71" s="23" t="s">
        <v>11</v>
      </c>
      <c r="B71" s="35"/>
      <c r="C71" s="35"/>
      <c r="D71" s="24" t="s">
        <v>17</v>
      </c>
      <c r="E71" s="24"/>
      <c r="F71" s="25"/>
      <c r="G71" s="25"/>
      <c r="H71" s="18" t="e">
        <f t="shared" si="3"/>
        <v>#DIV/0!</v>
      </c>
    </row>
    <row r="72" spans="1:8" ht="12" customHeight="1" hidden="1" outlineLevel="1">
      <c r="A72" s="28" t="s">
        <v>19</v>
      </c>
      <c r="B72" s="37"/>
      <c r="C72" s="37"/>
      <c r="D72" s="24" t="s">
        <v>18</v>
      </c>
      <c r="E72" s="24"/>
      <c r="F72" s="25"/>
      <c r="G72" s="25"/>
      <c r="H72" s="18" t="e">
        <f t="shared" si="3"/>
        <v>#DIV/0!</v>
      </c>
    </row>
    <row r="73" spans="1:8" s="46" customFormat="1" ht="18.75" customHeight="1" outlineLevel="1">
      <c r="A73" s="48" t="s">
        <v>122</v>
      </c>
      <c r="B73" s="41" t="s">
        <v>102</v>
      </c>
      <c r="C73" s="41" t="s">
        <v>110</v>
      </c>
      <c r="D73" s="19" t="s">
        <v>42</v>
      </c>
      <c r="E73" s="19" t="s">
        <v>32</v>
      </c>
      <c r="F73" s="20">
        <f>F74</f>
        <v>12.8</v>
      </c>
      <c r="G73" s="20">
        <f>G74</f>
        <v>12.8</v>
      </c>
      <c r="H73" s="18">
        <f t="shared" si="3"/>
        <v>100</v>
      </c>
    </row>
    <row r="74" spans="1:8" ht="36" customHeight="1" outlineLevel="1">
      <c r="A74" s="50" t="s">
        <v>56</v>
      </c>
      <c r="B74" s="37" t="s">
        <v>102</v>
      </c>
      <c r="C74" s="37" t="s">
        <v>110</v>
      </c>
      <c r="D74" s="24" t="s">
        <v>84</v>
      </c>
      <c r="E74" s="24" t="s">
        <v>32</v>
      </c>
      <c r="F74" s="25">
        <f>F75</f>
        <v>12.8</v>
      </c>
      <c r="G74" s="25">
        <f>G75</f>
        <v>12.8</v>
      </c>
      <c r="H74" s="18">
        <f t="shared" si="3"/>
        <v>100</v>
      </c>
    </row>
    <row r="75" spans="1:8" ht="53.25" customHeight="1" outlineLevel="1">
      <c r="A75" s="58" t="s">
        <v>38</v>
      </c>
      <c r="B75" s="37" t="s">
        <v>102</v>
      </c>
      <c r="C75" s="37" t="s">
        <v>110</v>
      </c>
      <c r="D75" s="24" t="s">
        <v>62</v>
      </c>
      <c r="E75" s="24" t="s">
        <v>32</v>
      </c>
      <c r="F75" s="25">
        <f>F76+F78</f>
        <v>12.8</v>
      </c>
      <c r="G75" s="25">
        <f>G76+G78</f>
        <v>12.8</v>
      </c>
      <c r="H75" s="18">
        <f t="shared" si="3"/>
        <v>100</v>
      </c>
    </row>
    <row r="76" spans="1:8" ht="51.75" customHeight="1" outlineLevel="1">
      <c r="A76" s="28" t="s">
        <v>52</v>
      </c>
      <c r="B76" s="37" t="s">
        <v>102</v>
      </c>
      <c r="C76" s="37" t="s">
        <v>110</v>
      </c>
      <c r="D76" s="24" t="s">
        <v>64</v>
      </c>
      <c r="E76" s="24" t="s">
        <v>32</v>
      </c>
      <c r="F76" s="27">
        <f>F77</f>
        <v>1</v>
      </c>
      <c r="G76" s="27">
        <f>G77</f>
        <v>1</v>
      </c>
      <c r="H76" s="18">
        <f t="shared" si="3"/>
        <v>100</v>
      </c>
    </row>
    <row r="77" spans="1:8" s="45" customFormat="1" ht="25.5" customHeight="1" outlineLevel="1">
      <c r="A77" s="65" t="s">
        <v>28</v>
      </c>
      <c r="B77" s="67" t="s">
        <v>102</v>
      </c>
      <c r="C77" s="67" t="s">
        <v>110</v>
      </c>
      <c r="D77" s="43" t="s">
        <v>64</v>
      </c>
      <c r="E77" s="43" t="s">
        <v>33</v>
      </c>
      <c r="F77" s="61">
        <v>1</v>
      </c>
      <c r="G77" s="61">
        <v>1</v>
      </c>
      <c r="H77" s="18">
        <f t="shared" si="3"/>
        <v>100</v>
      </c>
    </row>
    <row r="78" spans="1:8" ht="310.5" customHeight="1" outlineLevel="1">
      <c r="A78" s="32" t="s">
        <v>128</v>
      </c>
      <c r="B78" s="37" t="s">
        <v>102</v>
      </c>
      <c r="C78" s="37" t="s">
        <v>110</v>
      </c>
      <c r="D78" s="24" t="s">
        <v>129</v>
      </c>
      <c r="E78" s="24" t="s">
        <v>32</v>
      </c>
      <c r="F78" s="27">
        <f>F79</f>
        <v>11.8</v>
      </c>
      <c r="G78" s="27">
        <f>G79</f>
        <v>11.8</v>
      </c>
      <c r="H78" s="18">
        <f t="shared" si="3"/>
        <v>100</v>
      </c>
    </row>
    <row r="79" spans="1:8" s="45" customFormat="1" ht="24.75" customHeight="1" outlineLevel="1">
      <c r="A79" s="65" t="s">
        <v>28</v>
      </c>
      <c r="B79" s="67" t="s">
        <v>102</v>
      </c>
      <c r="C79" s="67" t="s">
        <v>110</v>
      </c>
      <c r="D79" s="43" t="s">
        <v>129</v>
      </c>
      <c r="E79" s="43" t="s">
        <v>33</v>
      </c>
      <c r="F79" s="61">
        <v>11.8</v>
      </c>
      <c r="G79" s="61">
        <v>11.8</v>
      </c>
      <c r="H79" s="18">
        <f t="shared" si="3"/>
        <v>100</v>
      </c>
    </row>
    <row r="80" spans="1:8" ht="24.75" customHeight="1" outlineLevel="1">
      <c r="A80" s="48" t="s">
        <v>123</v>
      </c>
      <c r="B80" s="59" t="s">
        <v>102</v>
      </c>
      <c r="C80" s="59" t="s">
        <v>125</v>
      </c>
      <c r="D80" s="53" t="s">
        <v>42</v>
      </c>
      <c r="E80" s="53" t="s">
        <v>32</v>
      </c>
      <c r="F80" s="20">
        <f>F88+F85</f>
        <v>84.1</v>
      </c>
      <c r="G80" s="20">
        <f>G88+G85</f>
        <v>69.5</v>
      </c>
      <c r="H80" s="18">
        <f t="shared" si="3"/>
        <v>82.6397146254459</v>
      </c>
    </row>
    <row r="81" spans="1:8" ht="24.75" customHeight="1" outlineLevel="1">
      <c r="A81" s="48" t="s">
        <v>124</v>
      </c>
      <c r="B81" s="59" t="s">
        <v>102</v>
      </c>
      <c r="C81" s="59" t="s">
        <v>126</v>
      </c>
      <c r="D81" s="53" t="s">
        <v>42</v>
      </c>
      <c r="E81" s="53" t="s">
        <v>32</v>
      </c>
      <c r="F81" s="20">
        <f>F85+F88</f>
        <v>84.1</v>
      </c>
      <c r="G81" s="20">
        <f>G85+G88</f>
        <v>69.5</v>
      </c>
      <c r="H81" s="18">
        <f t="shared" si="3"/>
        <v>82.6397146254459</v>
      </c>
    </row>
    <row r="82" spans="1:8" s="55" customFormat="1" ht="31.5">
      <c r="A82" s="28" t="s">
        <v>91</v>
      </c>
      <c r="B82" s="37" t="s">
        <v>102</v>
      </c>
      <c r="C82" s="37" t="s">
        <v>126</v>
      </c>
      <c r="D82" s="49" t="s">
        <v>79</v>
      </c>
      <c r="E82" s="24" t="s">
        <v>32</v>
      </c>
      <c r="F82" s="25">
        <f>F83+F89</f>
        <v>84.1</v>
      </c>
      <c r="G82" s="25">
        <f>G83+G89</f>
        <v>69.5</v>
      </c>
      <c r="H82" s="18">
        <f t="shared" si="3"/>
        <v>82.6397146254459</v>
      </c>
    </row>
    <row r="83" spans="1:8" ht="15.75">
      <c r="A83" s="23" t="s">
        <v>11</v>
      </c>
      <c r="B83" s="35" t="s">
        <v>102</v>
      </c>
      <c r="C83" s="35" t="s">
        <v>126</v>
      </c>
      <c r="D83" s="24" t="s">
        <v>80</v>
      </c>
      <c r="E83" s="24" t="s">
        <v>32</v>
      </c>
      <c r="F83" s="25">
        <f>F84+F87</f>
        <v>84.1</v>
      </c>
      <c r="G83" s="25">
        <f>G84+G87</f>
        <v>69.5</v>
      </c>
      <c r="H83" s="18">
        <f t="shared" si="3"/>
        <v>82.6397146254459</v>
      </c>
    </row>
    <row r="84" spans="1:8" ht="15.75">
      <c r="A84" s="23" t="s">
        <v>20</v>
      </c>
      <c r="B84" s="35" t="s">
        <v>102</v>
      </c>
      <c r="C84" s="35" t="s">
        <v>126</v>
      </c>
      <c r="D84" s="24" t="s">
        <v>81</v>
      </c>
      <c r="E84" s="24" t="s">
        <v>32</v>
      </c>
      <c r="F84" s="25">
        <f>F85+F86</f>
        <v>60.6</v>
      </c>
      <c r="G84" s="25">
        <f>G85+G86</f>
        <v>46.4</v>
      </c>
      <c r="H84" s="18">
        <f t="shared" si="3"/>
        <v>76.56765676567656</v>
      </c>
    </row>
    <row r="85" spans="1:8" s="45" customFormat="1" ht="37.5" customHeight="1">
      <c r="A85" s="65" t="s">
        <v>53</v>
      </c>
      <c r="B85" s="44" t="s">
        <v>102</v>
      </c>
      <c r="C85" s="44" t="s">
        <v>126</v>
      </c>
      <c r="D85" s="43" t="s">
        <v>81</v>
      </c>
      <c r="E85" s="43" t="s">
        <v>21</v>
      </c>
      <c r="F85" s="61">
        <v>60.6</v>
      </c>
      <c r="G85" s="61">
        <v>46.4</v>
      </c>
      <c r="H85" s="18">
        <f t="shared" si="3"/>
        <v>76.56765676567656</v>
      </c>
    </row>
    <row r="86" spans="1:8" ht="47.25" hidden="1" outlineLevel="1">
      <c r="A86" s="26" t="s">
        <v>7</v>
      </c>
      <c r="B86" s="36"/>
      <c r="C86" s="36"/>
      <c r="D86" s="24" t="s">
        <v>82</v>
      </c>
      <c r="E86" s="24" t="s">
        <v>2</v>
      </c>
      <c r="F86" s="25">
        <v>0</v>
      </c>
      <c r="G86" s="25">
        <v>0</v>
      </c>
      <c r="H86" s="18" t="e">
        <f t="shared" si="3"/>
        <v>#DIV/0!</v>
      </c>
    </row>
    <row r="87" spans="1:8" ht="15.75" collapsed="1">
      <c r="A87" s="23" t="s">
        <v>0</v>
      </c>
      <c r="B87" s="35" t="s">
        <v>102</v>
      </c>
      <c r="C87" s="35" t="s">
        <v>126</v>
      </c>
      <c r="D87" s="24" t="s">
        <v>83</v>
      </c>
      <c r="E87" s="24" t="s">
        <v>32</v>
      </c>
      <c r="F87" s="25">
        <f>F88</f>
        <v>23.5</v>
      </c>
      <c r="G87" s="25">
        <f>G88</f>
        <v>23.1</v>
      </c>
      <c r="H87" s="18">
        <f>G87/F87*100</f>
        <v>98.29787234042554</v>
      </c>
    </row>
    <row r="88" spans="1:8" s="45" customFormat="1" ht="36.75" customHeight="1">
      <c r="A88" s="65" t="s">
        <v>53</v>
      </c>
      <c r="B88" s="44" t="s">
        <v>102</v>
      </c>
      <c r="C88" s="44" t="s">
        <v>126</v>
      </c>
      <c r="D88" s="43" t="s">
        <v>83</v>
      </c>
      <c r="E88" s="43" t="s">
        <v>21</v>
      </c>
      <c r="F88" s="61">
        <v>23.5</v>
      </c>
      <c r="G88" s="61">
        <v>23.1</v>
      </c>
      <c r="H88" s="18">
        <f>G88/F88*100</f>
        <v>98.29787234042554</v>
      </c>
    </row>
    <row r="89" spans="1:6" ht="47.25" hidden="1" outlineLevel="1">
      <c r="A89" s="23" t="s">
        <v>40</v>
      </c>
      <c r="B89" s="35"/>
      <c r="C89" s="35"/>
      <c r="D89" s="24" t="s">
        <v>39</v>
      </c>
      <c r="E89" s="24" t="s">
        <v>32</v>
      </c>
      <c r="F89" s="25">
        <f>F90</f>
        <v>0</v>
      </c>
    </row>
    <row r="90" spans="1:6" ht="31.5" hidden="1" outlineLevel="1">
      <c r="A90" s="26" t="s">
        <v>23</v>
      </c>
      <c r="B90" s="36"/>
      <c r="C90" s="36"/>
      <c r="D90" s="24" t="s">
        <v>39</v>
      </c>
      <c r="E90" s="24" t="s">
        <v>22</v>
      </c>
      <c r="F90" s="25"/>
    </row>
    <row r="91" spans="1:6" ht="25.5" hidden="1">
      <c r="A91" s="5" t="s">
        <v>45</v>
      </c>
      <c r="B91" s="5"/>
      <c r="C91" s="5"/>
      <c r="D91" s="11" t="s">
        <v>48</v>
      </c>
      <c r="E91" s="1" t="s">
        <v>32</v>
      </c>
      <c r="F91" s="6">
        <v>0</v>
      </c>
    </row>
    <row r="92" spans="1:6" ht="25.5" hidden="1">
      <c r="A92" s="8" t="s">
        <v>44</v>
      </c>
      <c r="B92" s="8"/>
      <c r="C92" s="8"/>
      <c r="D92" s="10" t="s">
        <v>48</v>
      </c>
      <c r="E92" s="9" t="s">
        <v>21</v>
      </c>
      <c r="F92" s="13">
        <v>0</v>
      </c>
    </row>
    <row r="93" spans="1:6" ht="25.5" hidden="1">
      <c r="A93" s="5" t="s">
        <v>46</v>
      </c>
      <c r="B93" s="5"/>
      <c r="C93" s="5"/>
      <c r="D93" s="4" t="s">
        <v>47</v>
      </c>
      <c r="E93" s="1" t="s">
        <v>32</v>
      </c>
      <c r="F93" s="3">
        <v>0</v>
      </c>
    </row>
    <row r="94" spans="1:6" ht="25.5" hidden="1">
      <c r="A94" s="8" t="s">
        <v>44</v>
      </c>
      <c r="B94" s="8"/>
      <c r="C94" s="8"/>
      <c r="D94" s="10" t="s">
        <v>47</v>
      </c>
      <c r="E94" s="9" t="s">
        <v>21</v>
      </c>
      <c r="F94" s="14">
        <v>0</v>
      </c>
    </row>
    <row r="95" spans="1:6" ht="25.5" customHeight="1" hidden="1">
      <c r="A95" s="5" t="s">
        <v>49</v>
      </c>
      <c r="B95" s="5"/>
      <c r="C95" s="5"/>
      <c r="D95" s="11" t="s">
        <v>50</v>
      </c>
      <c r="E95" s="1" t="s">
        <v>32</v>
      </c>
      <c r="F95" s="2">
        <f>F96</f>
        <v>0</v>
      </c>
    </row>
    <row r="96" spans="1:6" ht="29.25" customHeight="1" hidden="1" collapsed="1">
      <c r="A96" s="8" t="s">
        <v>44</v>
      </c>
      <c r="B96" s="8"/>
      <c r="C96" s="8"/>
      <c r="D96" s="10" t="s">
        <v>50</v>
      </c>
      <c r="E96" s="9" t="s">
        <v>21</v>
      </c>
      <c r="F96" s="12">
        <v>0</v>
      </c>
    </row>
  </sheetData>
  <sheetProtection/>
  <mergeCells count="5">
    <mergeCell ref="A5:F5"/>
    <mergeCell ref="A7:H7"/>
    <mergeCell ref="A6:H6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54" r:id="rId1"/>
  <rowBreaks count="2" manualBreakCount="2">
    <brk id="26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2021-03-23T12:41:04Z</cp:lastPrinted>
  <dcterms:created xsi:type="dcterms:W3CDTF">2008-12-08T05:18:30Z</dcterms:created>
  <dcterms:modified xsi:type="dcterms:W3CDTF">2021-05-17T07:11:02Z</dcterms:modified>
  <cp:category/>
  <cp:version/>
  <cp:contentType/>
  <cp:contentStatus/>
</cp:coreProperties>
</file>