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600" windowWidth="20730" windowHeight="11760"/>
  </bookViews>
  <sheets>
    <sheet name="без учета счетов бюджета" sheetId="2" r:id="rId1"/>
  </sheets>
  <definedNames>
    <definedName name="_xlnm._FilterDatabase" localSheetId="0" hidden="1">'без учета счетов бюджета'!$A$9:$F$194</definedName>
    <definedName name="_xlnm.Print_Titles" localSheetId="0">'без учета счетов бюджета'!$8:$9</definedName>
  </definedNames>
  <calcPr calcId="145621"/>
</workbook>
</file>

<file path=xl/calcChain.xml><?xml version="1.0" encoding="utf-8"?>
<calcChain xmlns="http://schemas.openxmlformats.org/spreadsheetml/2006/main">
  <c r="E74" i="2" l="1"/>
  <c r="E73" i="2"/>
  <c r="E59" i="2"/>
  <c r="C37" i="2" l="1"/>
  <c r="D68" i="2"/>
  <c r="D34" i="2"/>
  <c r="D14" i="2"/>
  <c r="D11" i="2" s="1"/>
  <c r="E116" i="2" l="1"/>
  <c r="D10" i="2" l="1"/>
  <c r="C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0" i="2" l="1"/>
</calcChain>
</file>

<file path=xl/sharedStrings.xml><?xml version="1.0" encoding="utf-8"?>
<sst xmlns="http://schemas.openxmlformats.org/spreadsheetml/2006/main" count="374" uniqueCount="305">
  <si>
    <t>0000000000</t>
  </si>
  <si>
    <t>0100000000</t>
  </si>
  <si>
    <t>0100001000</t>
  </si>
  <si>
    <t>0100001040</t>
  </si>
  <si>
    <t>0100004000</t>
  </si>
  <si>
    <t>0100004010</t>
  </si>
  <si>
    <t>0100004100</t>
  </si>
  <si>
    <t>0100007000</t>
  </si>
  <si>
    <t>0100007010</t>
  </si>
  <si>
    <t>0100010000</t>
  </si>
  <si>
    <t>0100010010</t>
  </si>
  <si>
    <t>0100010030</t>
  </si>
  <si>
    <t>010001100A</t>
  </si>
  <si>
    <t>0100013000</t>
  </si>
  <si>
    <t>0100013010</t>
  </si>
  <si>
    <t>0100015000</t>
  </si>
  <si>
    <t>0100015080</t>
  </si>
  <si>
    <t>0100015540</t>
  </si>
  <si>
    <t>0100015550</t>
  </si>
  <si>
    <t>0100016000</t>
  </si>
  <si>
    <t>0100016070</t>
  </si>
  <si>
    <t>0100016094</t>
  </si>
  <si>
    <t>01000N0820</t>
  </si>
  <si>
    <t>01000S5080</t>
  </si>
  <si>
    <t>0200000000</t>
  </si>
  <si>
    <t>0200001000</t>
  </si>
  <si>
    <t>0200001040</t>
  </si>
  <si>
    <t>0200002000</t>
  </si>
  <si>
    <t>0200002010</t>
  </si>
  <si>
    <t>020000201Б</t>
  </si>
  <si>
    <t>0200002020</t>
  </si>
  <si>
    <t>0200003000</t>
  </si>
  <si>
    <t>0200003010</t>
  </si>
  <si>
    <t>0200004000</t>
  </si>
  <si>
    <t>0200004240</t>
  </si>
  <si>
    <t>0200004260</t>
  </si>
  <si>
    <t>020001100A</t>
  </si>
  <si>
    <t>0200013000</t>
  </si>
  <si>
    <t>0200013010</t>
  </si>
  <si>
    <t>0200015000</t>
  </si>
  <si>
    <t>0200015060</t>
  </si>
  <si>
    <t>0200016000</t>
  </si>
  <si>
    <t>0200016040</t>
  </si>
  <si>
    <t>0200016080</t>
  </si>
  <si>
    <t>0200016120</t>
  </si>
  <si>
    <t>0200016130</t>
  </si>
  <si>
    <t>0200016140</t>
  </si>
  <si>
    <t>0200016170</t>
  </si>
  <si>
    <t>0200017000</t>
  </si>
  <si>
    <t>0200017140</t>
  </si>
  <si>
    <t>0200053030</t>
  </si>
  <si>
    <t>02000L3040</t>
  </si>
  <si>
    <t>02000S5060</t>
  </si>
  <si>
    <t>020E115000</t>
  </si>
  <si>
    <t>020E11546Г</t>
  </si>
  <si>
    <t>020E1S5000</t>
  </si>
  <si>
    <t>020E1S546Г</t>
  </si>
  <si>
    <t>0300000000</t>
  </si>
  <si>
    <t>0300001000</t>
  </si>
  <si>
    <t>0300001040</t>
  </si>
  <si>
    <t>0300002000</t>
  </si>
  <si>
    <t>0300002020</t>
  </si>
  <si>
    <t>0300002030</t>
  </si>
  <si>
    <t>0300002040</t>
  </si>
  <si>
    <t>0300003000</t>
  </si>
  <si>
    <t>0300003010</t>
  </si>
  <si>
    <t>0300004000</t>
  </si>
  <si>
    <t>0300004220</t>
  </si>
  <si>
    <t>0300004230</t>
  </si>
  <si>
    <t>0300010000</t>
  </si>
  <si>
    <t>0300010040</t>
  </si>
  <si>
    <t>0300010060</t>
  </si>
  <si>
    <t>030001100A</t>
  </si>
  <si>
    <t>0300016000</t>
  </si>
  <si>
    <t>0300016120</t>
  </si>
  <si>
    <t>0300016140</t>
  </si>
  <si>
    <t>030A255190</t>
  </si>
  <si>
    <t>0400000000</t>
  </si>
  <si>
    <t>0400001000</t>
  </si>
  <si>
    <t>0400001040</t>
  </si>
  <si>
    <t>0400002000</t>
  </si>
  <si>
    <t>0400002050</t>
  </si>
  <si>
    <t>0400003000</t>
  </si>
  <si>
    <t>0400003010</t>
  </si>
  <si>
    <t>0400004000</t>
  </si>
  <si>
    <t>0400004050</t>
  </si>
  <si>
    <t>0400004070</t>
  </si>
  <si>
    <t>0400010000</t>
  </si>
  <si>
    <t>0400010050</t>
  </si>
  <si>
    <t>0400010100</t>
  </si>
  <si>
    <t>040001100A</t>
  </si>
  <si>
    <t>0400015000</t>
  </si>
  <si>
    <t>0400015010</t>
  </si>
  <si>
    <t>0400016000</t>
  </si>
  <si>
    <t>0400016140</t>
  </si>
  <si>
    <t>04000L4970</t>
  </si>
  <si>
    <t>04000S5010</t>
  </si>
  <si>
    <t>0500000000</t>
  </si>
  <si>
    <t>0500001000</t>
  </si>
  <si>
    <t>0500001040</t>
  </si>
  <si>
    <t>0500005000</t>
  </si>
  <si>
    <t>0500009000</t>
  </si>
  <si>
    <t>0500010080</t>
  </si>
  <si>
    <t>050001100A</t>
  </si>
  <si>
    <t>0500012000</t>
  </si>
  <si>
    <t>0500015000</t>
  </si>
  <si>
    <t>0500015170</t>
  </si>
  <si>
    <t>0500016000</t>
  </si>
  <si>
    <t>0500016030</t>
  </si>
  <si>
    <t>0500016050</t>
  </si>
  <si>
    <t>0500017000</t>
  </si>
  <si>
    <t>0500017170</t>
  </si>
  <si>
    <t>0500017260</t>
  </si>
  <si>
    <t>0600000000</t>
  </si>
  <si>
    <t>0610000000</t>
  </si>
  <si>
    <t>0610003000</t>
  </si>
  <si>
    <t>0610003020</t>
  </si>
  <si>
    <t>0610007000</t>
  </si>
  <si>
    <t>0610007010</t>
  </si>
  <si>
    <t>0610010000</t>
  </si>
  <si>
    <t>0610010070</t>
  </si>
  <si>
    <t>061001100A</t>
  </si>
  <si>
    <t>0620000000</t>
  </si>
  <si>
    <t>0620004000</t>
  </si>
  <si>
    <t>0620004140</t>
  </si>
  <si>
    <t>0640000000</t>
  </si>
  <si>
    <t>0640004000</t>
  </si>
  <si>
    <t>0640004020</t>
  </si>
  <si>
    <t>0640010000</t>
  </si>
  <si>
    <t>0640010020</t>
  </si>
  <si>
    <t>0650000000</t>
  </si>
  <si>
    <t>0650010000</t>
  </si>
  <si>
    <t>0650010030</t>
  </si>
  <si>
    <t>0660000000</t>
  </si>
  <si>
    <t>0660015000</t>
  </si>
  <si>
    <t>0660015560</t>
  </si>
  <si>
    <t>06600S5560</t>
  </si>
  <si>
    <t>06Я0000000</t>
  </si>
  <si>
    <t>06Я0001000</t>
  </si>
  <si>
    <t>06Я0001010</t>
  </si>
  <si>
    <t>06Я0001040</t>
  </si>
  <si>
    <t>06Я0003000</t>
  </si>
  <si>
    <t>06Я0003010</t>
  </si>
  <si>
    <t>06Я0003030</t>
  </si>
  <si>
    <t>06Я0004000</t>
  </si>
  <si>
    <t>06Я0004080</t>
  </si>
  <si>
    <t>06Я0004180</t>
  </si>
  <si>
    <t>06Я0008000</t>
  </si>
  <si>
    <t>06Я0010000</t>
  </si>
  <si>
    <t>06Я0010020</t>
  </si>
  <si>
    <t>06Я0010030</t>
  </si>
  <si>
    <t>06Я001100A</t>
  </si>
  <si>
    <t>06Я0016000</t>
  </si>
  <si>
    <t>06Я0016010</t>
  </si>
  <si>
    <t>06Я0016040</t>
  </si>
  <si>
    <t>06Я0016050</t>
  </si>
  <si>
    <t>06Я0016060</t>
  </si>
  <si>
    <t>06Я0016160</t>
  </si>
  <si>
    <t>06Я0017000</t>
  </si>
  <si>
    <t>06Я0017380</t>
  </si>
  <si>
    <t>06Я0051200</t>
  </si>
  <si>
    <t>06Я0054690</t>
  </si>
  <si>
    <t>0700000000</t>
  </si>
  <si>
    <t>0710000000</t>
  </si>
  <si>
    <t>0710004000</t>
  </si>
  <si>
    <t>0710004150</t>
  </si>
  <si>
    <t>0720000000</t>
  </si>
  <si>
    <t>0720004000</t>
  </si>
  <si>
    <t>0720004190</t>
  </si>
  <si>
    <t>0730000000</t>
  </si>
  <si>
    <t>0730004000</t>
  </si>
  <si>
    <t>0730004200</t>
  </si>
  <si>
    <t>07Я0000000</t>
  </si>
  <si>
    <t>07Я0004000</t>
  </si>
  <si>
    <t>07Я0004210</t>
  </si>
  <si>
    <t>07Я0010090</t>
  </si>
  <si>
    <t>9900000000</t>
  </si>
  <si>
    <t>9900001000</t>
  </si>
  <si>
    <t>9900001040</t>
  </si>
  <si>
    <t>990001100A</t>
  </si>
  <si>
    <t>Всего расходов</t>
  </si>
  <si>
    <t>Целевая статья</t>
  </si>
  <si>
    <t>Наименование расходов</t>
  </si>
  <si>
    <t>Утверждено сводной бюджетной росписью                (тыс. рублей)</t>
  </si>
  <si>
    <t>Факт              (тыс. рублей)</t>
  </si>
  <si>
    <t>Процент исполнения   (%)</t>
  </si>
  <si>
    <t xml:space="preserve">Распределение бюджетных ассигнований по целевым статьям (муниципальным программам и </t>
  </si>
  <si>
    <t>непрограммным направлениям деятельности) классификации расходов бюджетов</t>
  </si>
  <si>
    <t xml:space="preserve">за 9 месяцев 2021 года </t>
  </si>
  <si>
    <t>Муниципальная программа Омутнинского района "Управление муниципальным имуществом и земельными ресурсами на территории Омутнинского района Кировской области"</t>
  </si>
  <si>
    <t>Руководство и управление в сфере установленных функций органов местного самоуправления</t>
  </si>
  <si>
    <t>Органы местного самоуправления и структурные подразделения</t>
  </si>
  <si>
    <t>Мероприятия в установленной сфере деятельности</t>
  </si>
  <si>
    <t>Управление муниципальной собственностью Омутнинского района</t>
  </si>
  <si>
    <t>Мероприятия в сфере дорожной деятельности</t>
  </si>
  <si>
    <t>Резервные фонды</t>
  </si>
  <si>
    <t>Резервные фонды местных администраций</t>
  </si>
  <si>
    <t>Финансовое обеспечение расходных обязательств муниципального образования, возникающих при выполнении переданных полномочий</t>
  </si>
  <si>
    <t>Владение, пользование и распоряжение имуществом, находящемся в муниципальной собственности поселения</t>
  </si>
  <si>
    <t xml:space="preserve"> Утверждение генеральных планов поселения, правил землепользования и застройки, утверждение подготовленной на основе генеральных планов поселения документации по планировке территории, выдача разрешений на строительство (за исключением случаев, предусмотренных Градостроительным кодексом Российской Федерации, иными федеральными законами), разрешений на ввод объектов в эксплуатацию при осуществлении строительства, реконструкции объектов капитального строительства, расположенных на территории поселения, утверждение местных нормативов градостроительного проектирования поселений, резервирование земель и изъятие земельных участков в границах поселения для муниципальных нужд, осуществление муниципального земельного контроля в границах поселения, осуществление в случаях, предусмотренных Градостроительным кодексом Российской Федерации, осмотров зданий, сооружений и выдача рекомендаций об устранении выявленных в ходе таких осмотров нарушений</t>
  </si>
  <si>
    <t>Реализация расходных обязательств муниципальных образований области</t>
  </si>
  <si>
    <t>Выплаты отдельным категориям граждан</t>
  </si>
  <si>
    <t>Ежемесячные компенсационные выплаты отдельным категориям граждан, находящимся в отпуске по уходу за ребенком до достижения им возраста 3 лет</t>
  </si>
  <si>
    <t>Софинансирование расходных обязательств, возникающих при выполнении полномочий органов местного самоуправления по вопросам местного значения</t>
  </si>
  <si>
    <t>Осуществление дорожной деятельности в отношении автомобильных дорог общего пользования местного значения</t>
  </si>
  <si>
    <t>Создание мест (площадок) накопления твердых коммунальных отходов</t>
  </si>
  <si>
    <t>Ремонт автомобильных дорог местного значения с твердым покрытием в границах городских населенных пунктов</t>
  </si>
  <si>
    <t>Финансовое обеспечение расходных обязательств публично-правовых образований, возникающих при выполнении ими переданных государственных полномочий Кировской области</t>
  </si>
  <si>
    <t>Защита населения от болезней, общих для человека и животных</t>
  </si>
  <si>
    <t>Расходы по администрированию</t>
  </si>
  <si>
    <t xml:space="preserve">Обеспечение прав на жилое помещение в соответствии с Законом Кировской области "О социальной поддержке детей-сирот и детей, оставшихся без попечения родителей, лиц из числа детей-сирот и детей, оставшихся без попечения родителей, детей, попавших в сложную жизненную ситуацию"		</t>
  </si>
  <si>
    <t>Муниципальная программа Омутнинского района "Развитие образования Омутнинского района Кировской области"</t>
  </si>
  <si>
    <t>Финансовое обеспечение деятельности муниципальных учреждений</t>
  </si>
  <si>
    <t>Образовательные учреждения</t>
  </si>
  <si>
    <t>Расходы за счет средств местного бюджета</t>
  </si>
  <si>
    <t>Учреждения дополнительного образования</t>
  </si>
  <si>
    <t>Другие вопросы органов местного самоуправления</t>
  </si>
  <si>
    <t>Обеспечение выполнения функций муниципальных учреждений</t>
  </si>
  <si>
    <t>Мероприятия по профилактике безопасности дорожного движения</t>
  </si>
  <si>
    <t>Реализация проекта по обеспечению развития системы дополнительного образования детей посредством внедрения механизма персонифицированного финансирования</t>
  </si>
  <si>
    <t>Оплата стоимости питания детей в лагерях, организованных муниципальными учреждениями, осуществляющими организацию отдыха и оздоровления детей в каникулярное время, с дневным пребыванием</t>
  </si>
  <si>
    <t>Осуществление деятельности по опеке и попечительству</t>
  </si>
  <si>
    <t>Назначение и выплата ежемесячных денежных выплат на детей-сирот и детей, оставшихся без попечения родителей, находящихся под опекой (попечительством), в приемной семье, и начисление и выплата ежемесячного вознаграждения, причитающегося приемным родителям</t>
  </si>
  <si>
    <t>Выплата отдельным категориям специалистов, работающих в муниципальных учреждениях и проживающих в сельских населенных пунктах или поселках городского типа области, частичной компенсации расходов на оплату жилого помещения и коммунальных услуг в виде ежемесячной денежной выплаты</t>
  </si>
  <si>
    <t>Начисление и выплата компенсации платы, взимаемой с родителей (законных представителей) за присмотр и уход за детьми в образовательных организациях, реализующих образовательную программу дошкольного образования</t>
  </si>
  <si>
    <t>Возмещение расходов, связанных с предоставлением  меры социальной поддержки, установленной абзацем первым части 1 статьи 15 Закона Кировской области "Об образовании в Кировской области", с учетом положений части 3 статьи 17 указанного закона</t>
  </si>
  <si>
    <t>Начисление и выплата компенсации за работу по подготовке и проведению государственной итоговой аттестации по образовательным программам основного общего и среднего общего образования педагогическим работникам муниципальных образовательных организаций, участвующим в проведении указанной государственной итоговой аттестации</t>
  </si>
  <si>
    <t>Иные межбюджетные трансферты из областного бюджета</t>
  </si>
  <si>
    <t>Реализация прав на получение общедоступного и бесплатного дошкольного образования в муниципальных дошкольных образовательных организациях</t>
  </si>
  <si>
    <t>Ежемесячное денежное вознаграждение за классное руководство педагогическим работникам государственных и муниципальных общеообразовательных организаций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</si>
  <si>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</si>
  <si>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Оплата стоимости питания детей в лагерях, организованных муниципальными учреждениями, осуществляющими организацию отдыха и оздоровление детей в каникулярное время, с дневным пребыванием детей</t>
  </si>
  <si>
    <t>Софинансирование расходных обязательств, возникших при выполнении полномочий органов местного самоуправления по вопросам местного значения</t>
  </si>
  <si>
    <t>Реализация мероприятий по подготовке образовательного пространства в муниципальных общеобразовательных организациях, на базе которых создаются центры образования естественно-научной и технологической направленности "Точка роста"</t>
  </si>
  <si>
    <t>Софинансирование расходов местного бюджета под субсидии из областного бюджета</t>
  </si>
  <si>
    <t>Софинансирование мероприятий по подготовке образовательного пространства в муниципальных общеобразовательных организациях, на базе которых создаются центры образования естественно-научной и технологической направленности "Точка роста"</t>
  </si>
  <si>
    <t>Муниципальная программа Омутнинского района "Развитие культуры Омутнинского района Кировской области"</t>
  </si>
  <si>
    <t>Дворцы, дома и другие учреждения культуры</t>
  </si>
  <si>
    <t>Библиотеки</t>
  </si>
  <si>
    <t>Оказание поддержки общественным организациям ветеранов</t>
  </si>
  <si>
    <t>Оказание поддержки общественным организациям инвалидов</t>
  </si>
  <si>
    <t>Организация библиотечного обслуживания населения, комплектование и обеспечение  сохранности библиотечных  фондов  библиотек поселения</t>
  </si>
  <si>
    <t>Создание условий для организации досуга и обеспечения жителей поселения услугами организаций культуры</t>
  </si>
  <si>
    <t>Возмещение расходов, связанных с предоставлением меры социальной поддержки, установленной абзацем первым части 1 статьи 15 Закона Кировской области "Об образовании в Кировской области" , с учетом положений части 3 статьи 17 указанного закона</t>
  </si>
  <si>
    <t>Поддержка отрасли культуры</t>
  </si>
  <si>
    <t>Муниципальная программа Омутнинского района "Развитие физической культуры и спорта, реализация молодежной политики Омутнинского района Кировской области"</t>
  </si>
  <si>
    <t>Учреждения в области физической культуры и массового спорта</t>
  </si>
  <si>
    <t>Мероприятия в области физической культуры и спорта</t>
  </si>
  <si>
    <t>Мероприятия в сфере  молодежной политики</t>
  </si>
  <si>
    <t>Обеспечение условий для развития на территории поселения физической культуры, школьного спорта и массового спорта, организация проведения официальных физкультурно-оздоровительных и спортивных мероприятий поселения</t>
  </si>
  <si>
    <t>Организация и осуществлении мероприятий по работе с детьми и молодежью в поселении</t>
  </si>
  <si>
    <t>Реализация государственной программы Кировской области "Развитие физической культуры"</t>
  </si>
  <si>
    <t>Реализация мероприятий по обеспечению жильем молодых семей</t>
  </si>
  <si>
    <t>Софинансирование мероприятий, направленных на реализацию государственной программы Кировской области "Развитие физической культуры и спорта"</t>
  </si>
  <si>
    <t>Муниципальная программа Омутнинского района "Управление муниципальными финансами и регулирование межбюджетных  отношений в Омутнинском районе Кировской области"</t>
  </si>
  <si>
    <t>Обслуживание государственного и муниципального  долга</t>
  </si>
  <si>
    <t>Поддержка мер по сбалансированности бюджетов</t>
  </si>
  <si>
    <t>Организация и осуществление внутреннего муниципального финансового контроля за исполнением бюджета поселения</t>
  </si>
  <si>
    <t>Выравнивание бюджетной обеспеченности за счет средств бюджета муниципального района</t>
  </si>
  <si>
    <t>Инвестиционные программы и проекты развития общественной инфраструктуры муниципальных образований Кировской области</t>
  </si>
  <si>
    <t>Расчет и предоставление дотаций бюджетам поселений</t>
  </si>
  <si>
    <t>Создание и деятельность в муниципальных образованиях административных комиссий</t>
  </si>
  <si>
    <t>Гранты на реализацию проекта "Народный бюджет"</t>
  </si>
  <si>
    <t>Содержание автомобильных дорог общего пользования местного значения в части выполнения мероприятий по обеспечению безопасности дорожного движения</t>
  </si>
  <si>
    <t>Муниципальная программа Омутнинского района "Развитие муниципального управления Омутнинского района Кировской области"</t>
  </si>
  <si>
    <t>Подпрограмма "Снижение рисков и смягчение последствий чрезвычайных ситуаций природного и техногенного характера в Омутнинском районе Кировской области"</t>
  </si>
  <si>
    <t>Реализация функций, связанных со снижением рисков и смягчением последствий чрезвычайных ситуаций природного и техногенного характера</t>
  </si>
  <si>
    <t>Организация и осуществление мероприятий по территориальной обороне и гражданской обороне, защите населения и территории поселения от чрезвычайных ситуаций природного и техногенного характера</t>
  </si>
  <si>
    <t>Подпрограмма "Развитие пассажирского автомобильного транспорта общего пользования на территории муниципального образования Омутнинский муниципальный район Кировской области"</t>
  </si>
  <si>
    <t>Поддержка автомобильного транспорта</t>
  </si>
  <si>
    <t>Подпрограмма "Поддержка и развитие малого и среднего предпринимательства в муниципальном образовании Омутнинский муниципальный район Кировской области"</t>
  </si>
  <si>
    <t>Мероприятия по развитию малого и среднего предпринимательства</t>
  </si>
  <si>
    <t>Содействие в развитии сельскохозяйственного производства, создание условий для развития малого и среднего предпринимательства</t>
  </si>
  <si>
    <t>Подпрограмма "Формирование информационного общества и электронной администрации в Омутнинском районе"</t>
  </si>
  <si>
    <t>Утверждение генеральных планов поселения, правил землепользования и застройки, утверждение подготовленной на основе генеральных планов поселения документации по планировке территории, выдача разрешений на строительство (за исключением случаев, предусмотренных Градостроительным кодексом Российской Федерации, иными федеральными законами), разрешений на ввод объектов в эксплуатацию при осуществлении строительства, реконструкции объектов капитального строительства, расположенных на территории поселения, утверждение местных нормативов градостроительного проектирования поселений, резервирование земель и изъятие земельных участков в границах поселения для муниципальных нужд, осуществление муниципального земельного контроля в границах поселения, осуществление в случаях, предусмотренных Градостроительным кодексом Российской Федерации, осмотров зданий, сооружений и выдача рекомендаций об устранении выявленных в ходе таких осмотров нарушений</t>
  </si>
  <si>
    <t>Подпрограмма "Развитие муниципальной службы в администрации муниципального образования Омутнинский муниципальный район Кировской области"</t>
  </si>
  <si>
    <t>Подготовка и повышение квалификации лиц, замещающих муниципальные должности, и муниципальных служащих</t>
  </si>
  <si>
    <t>Мероприятия, не вошедшие в подпрограммы</t>
  </si>
  <si>
    <t>Глава муниципального образования</t>
  </si>
  <si>
    <t>Реализация других функций органов местного самоуправления, связанных с муниципальным управлением</t>
  </si>
  <si>
    <t>Выборы в органы местного самоуправления</t>
  </si>
  <si>
    <t>Природоохранные мероприятия</t>
  </si>
  <si>
    <t>Пенсия за выслугу лет муниципальным служащим</t>
  </si>
  <si>
    <t>Хранение,комплектование, учет и использование архивных документов</t>
  </si>
  <si>
    <t>Создание в муниципальных районах, городских округах комиссий по делам несовершеннолетних и защите их прав и организации деятельности в сфере профилактики безнадзорности и правонарушений несовершеннолетних, включая административную юрисдикцию</t>
  </si>
  <si>
    <t>Обращение с животными в части организации мероприятий при осуществлении деятельности по обращению с животными без владельцев</t>
  </si>
  <si>
    <t>Оборудование жилых помещений с печным отоплением многодетных малообеспеченных семей и семей, находящихся в социально опасном положении, автономными пожарными извещателями</t>
  </si>
  <si>
    <t>Осуществление переданных полномочий Российской Федерации по составлению (изменению) списков кандидатов в присяжные заседатели федеральных судов общей юрисдикции в Российской Федерации</t>
  </si>
  <si>
    <t>Проведение Всероссийской переписи населения 2020 года</t>
  </si>
  <si>
    <t>Муниципальная программа "Профилактика правонарушений и преступлений, противодействие экстремизму и терроризму в Омутнинском районе"</t>
  </si>
  <si>
    <t>Подпрограмма "Профилактика безнадзорности и правонарушений несовершеннолетних на территории Омутнинского района на 2021-2025 годы"</t>
  </si>
  <si>
    <t>Мероприятия по профилактике безнадзорности и правонарушений несовершеннолетних</t>
  </si>
  <si>
    <t>Подпрограмма "Профилактика немедицинского потребления наркотических, психотропных, сильнодействующих и одурманивающих веществ на территории Омутнинского района на 2021-2025 годы"</t>
  </si>
  <si>
    <t>Профилактика употребления наркотических, психотропных и одурманивающих веществ</t>
  </si>
  <si>
    <t>Подпрограмма "Снижение масштабов злоупотребления алкогольной продукцией и профилактике алкоголизма на территории Омутнинского района на 2021-2025 годы"</t>
  </si>
  <si>
    <t>Мероприятия по профилактике пьянства и алкоголизма и по пропаганде здорового образа жизни</t>
  </si>
  <si>
    <t>Оказание поддержки общественным организациям по охране общественного порядка</t>
  </si>
  <si>
    <t>Оказание поддержки гражданам и их объединениям, участвующим в охране общественного порядка, создание условий для деятельности народных дружин</t>
  </si>
  <si>
    <t>Непрограммные расходы</t>
  </si>
  <si>
    <t>Приложение № 3 к отчету</t>
  </si>
  <si>
    <t>Иные межбюджетные трансферты бюджетам городских поселений на осуществление части полномочий по решению вопросов местного значения муниципального образования Омутнинский муниципальный район Кировской области - организация водоснабжения населения в границах сельских поселений</t>
  </si>
  <si>
    <t>0500014040</t>
  </si>
  <si>
    <t>Реализация прав на получение общедоступного и бесплатного дошкольного, начального общего, основного общего, среднего общего и дополнительного образования детей в муниципальных общеобразовательных организациях</t>
  </si>
  <si>
    <t>0200017010</t>
  </si>
  <si>
    <t>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</si>
</sst>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5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CC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8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164" fontId="3" fillId="2" borderId="2">
      <alignment horizontal="right" vertical="top" shrinkToFit="1"/>
    </xf>
    <xf numFmtId="10" fontId="3" fillId="2" borderId="2">
      <alignment horizontal="right" vertical="top" shrinkToFit="1"/>
    </xf>
    <xf numFmtId="0" fontId="3" fillId="0" borderId="2">
      <alignment horizontal="left"/>
    </xf>
    <xf numFmtId="164" fontId="3" fillId="3" borderId="2">
      <alignment horizontal="right" vertical="top" shrinkToFit="1"/>
    </xf>
    <xf numFmtId="10" fontId="3" fillId="3" borderId="2">
      <alignment horizontal="right" vertical="top" shrinkToFit="1"/>
    </xf>
    <xf numFmtId="0" fontId="1" fillId="0" borderId="1">
      <alignment horizontal="left" wrapText="1"/>
    </xf>
    <xf numFmtId="0" fontId="6" fillId="0" borderId="0"/>
    <xf numFmtId="0" fontId="6" fillId="0" borderId="0"/>
    <xf numFmtId="0" fontId="6" fillId="0" borderId="0"/>
    <xf numFmtId="0" fontId="4" fillId="0" borderId="1"/>
    <xf numFmtId="0" fontId="4" fillId="0" borderId="1"/>
    <xf numFmtId="0" fontId="5" fillId="4" borderId="1"/>
    <xf numFmtId="1" fontId="1" fillId="0" borderId="2">
      <alignment horizontal="left" vertical="top" wrapText="1" indent="2"/>
    </xf>
    <xf numFmtId="4" fontId="1" fillId="0" borderId="2">
      <alignment horizontal="right" vertical="top" shrinkToFit="1"/>
    </xf>
    <xf numFmtId="4" fontId="3" fillId="3" borderId="2">
      <alignment horizontal="right" vertical="top" shrinkToFit="1"/>
    </xf>
    <xf numFmtId="10" fontId="1" fillId="0" borderId="2">
      <alignment horizontal="right" vertical="top" shrinkToFit="1"/>
    </xf>
    <xf numFmtId="0" fontId="1" fillId="0" borderId="1">
      <alignment vertical="top"/>
    </xf>
    <xf numFmtId="4" fontId="3" fillId="2" borderId="2">
      <alignment horizontal="right" vertical="top" shrinkToFit="1"/>
    </xf>
    <xf numFmtId="164" fontId="1" fillId="0" borderId="2">
      <alignment horizontal="right" vertical="top" shrinkToFit="1"/>
    </xf>
  </cellStyleXfs>
  <cellXfs count="45">
    <xf numFmtId="0" fontId="0" fillId="0" borderId="0" xfId="0"/>
    <xf numFmtId="0" fontId="7" fillId="0" borderId="1" xfId="1" applyNumberFormat="1" applyFont="1" applyProtection="1">
      <alignment wrapText="1"/>
    </xf>
    <xf numFmtId="0" fontId="7" fillId="0" borderId="1" xfId="2" applyNumberFormat="1" applyFont="1" applyProtection="1"/>
    <xf numFmtId="0" fontId="10" fillId="0" borderId="0" xfId="0" applyFont="1" applyProtection="1">
      <protection locked="0"/>
    </xf>
    <xf numFmtId="0" fontId="9" fillId="0" borderId="1" xfId="4" applyNumberFormat="1" applyFont="1" applyProtection="1">
      <alignment horizontal="center"/>
    </xf>
    <xf numFmtId="0" fontId="7" fillId="0" borderId="1" xfId="1" applyFont="1">
      <alignment wrapText="1"/>
    </xf>
    <xf numFmtId="164" fontId="7" fillId="0" borderId="1" xfId="2" applyNumberFormat="1" applyFont="1" applyProtection="1"/>
    <xf numFmtId="49" fontId="7" fillId="0" borderId="1" xfId="2" applyNumberFormat="1" applyFont="1" applyFill="1" applyProtection="1"/>
    <xf numFmtId="0" fontId="7" fillId="0" borderId="1" xfId="1" applyNumberFormat="1" applyFont="1" applyProtection="1">
      <alignment wrapText="1"/>
    </xf>
    <xf numFmtId="0" fontId="7" fillId="0" borderId="1" xfId="1" applyFont="1">
      <alignment wrapText="1"/>
    </xf>
    <xf numFmtId="0" fontId="9" fillId="0" borderId="1" xfId="4" applyNumberFormat="1" applyFont="1" applyProtection="1">
      <alignment horizontal="center"/>
    </xf>
    <xf numFmtId="0" fontId="9" fillId="0" borderId="1" xfId="4" applyFont="1">
      <alignment horizontal="center"/>
    </xf>
    <xf numFmtId="0" fontId="7" fillId="0" borderId="1" xfId="2" applyNumberFormat="1" applyFont="1" applyAlignment="1" applyProtection="1"/>
    <xf numFmtId="0" fontId="0" fillId="0" borderId="0" xfId="0" applyAlignment="1"/>
    <xf numFmtId="0" fontId="8" fillId="0" borderId="1" xfId="3" applyNumberFormat="1" applyFont="1" applyAlignment="1" applyProtection="1">
      <alignment horizontal="center" wrapText="1"/>
    </xf>
    <xf numFmtId="0" fontId="8" fillId="0" borderId="1" xfId="3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8" fillId="0" borderId="1" xfId="1" applyNumberFormat="1" applyFont="1" applyAlignment="1" applyProtection="1">
      <alignment horizontal="center" wrapText="1"/>
    </xf>
    <xf numFmtId="0" fontId="11" fillId="0" borderId="0" xfId="0" applyFont="1" applyAlignment="1">
      <alignment horizontal="center"/>
    </xf>
    <xf numFmtId="0" fontId="12" fillId="0" borderId="2" xfId="6" applyNumberFormat="1" applyFont="1" applyFill="1" applyProtection="1">
      <alignment horizontal="center" vertical="center" wrapText="1"/>
    </xf>
    <xf numFmtId="0" fontId="12" fillId="0" borderId="2" xfId="23" applyNumberFormat="1" applyFont="1" applyFill="1" applyBorder="1" applyAlignment="1" applyProtection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2" fillId="0" borderId="2" xfId="6" applyFont="1" applyFill="1">
      <alignment horizontal="center" vertical="center" wrapText="1"/>
    </xf>
    <xf numFmtId="0" fontId="12" fillId="0" borderId="2" xfId="23" applyNumberFormat="1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8" fillId="0" borderId="2" xfId="7" applyNumberFormat="1" applyFont="1" applyProtection="1">
      <alignment vertical="top" wrapText="1"/>
    </xf>
    <xf numFmtId="1" fontId="8" fillId="0" borderId="2" xfId="8" applyNumberFormat="1" applyFont="1" applyProtection="1">
      <alignment horizontal="center" vertical="top" shrinkToFit="1"/>
    </xf>
    <xf numFmtId="164" fontId="8" fillId="5" borderId="2" xfId="9" applyNumberFormat="1" applyFont="1" applyFill="1" applyProtection="1">
      <alignment horizontal="right" vertical="top" shrinkToFit="1"/>
    </xf>
    <xf numFmtId="164" fontId="8" fillId="0" borderId="2" xfId="9" applyNumberFormat="1" applyFont="1" applyFill="1" applyProtection="1">
      <alignment horizontal="right" vertical="top" shrinkToFit="1"/>
    </xf>
    <xf numFmtId="4" fontId="8" fillId="5" borderId="2" xfId="10" applyNumberFormat="1" applyFont="1" applyFill="1" applyProtection="1">
      <alignment horizontal="right" vertical="top" shrinkToFit="1"/>
    </xf>
    <xf numFmtId="0" fontId="12" fillId="0" borderId="2" xfId="7" applyNumberFormat="1" applyFont="1" applyProtection="1">
      <alignment vertical="top" wrapText="1"/>
    </xf>
    <xf numFmtId="1" fontId="12" fillId="0" borderId="2" xfId="8" applyNumberFormat="1" applyFont="1" applyProtection="1">
      <alignment horizontal="center" vertical="top" shrinkToFit="1"/>
    </xf>
    <xf numFmtId="164" fontId="12" fillId="5" borderId="2" xfId="9" applyNumberFormat="1" applyFont="1" applyFill="1" applyProtection="1">
      <alignment horizontal="right" vertical="top" shrinkToFit="1"/>
    </xf>
    <xf numFmtId="4" fontId="12" fillId="5" borderId="2" xfId="10" applyNumberFormat="1" applyFont="1" applyFill="1" applyProtection="1">
      <alignment horizontal="right" vertical="top" shrinkToFit="1"/>
    </xf>
    <xf numFmtId="0" fontId="12" fillId="5" borderId="2" xfId="7" applyNumberFormat="1" applyFont="1" applyFill="1" applyProtection="1">
      <alignment vertical="top" wrapText="1"/>
    </xf>
    <xf numFmtId="1" fontId="12" fillId="5" borderId="2" xfId="8" applyNumberFormat="1" applyFont="1" applyFill="1" applyProtection="1">
      <alignment horizontal="center" vertical="top" shrinkToFit="1"/>
    </xf>
    <xf numFmtId="164" fontId="12" fillId="0" borderId="2" xfId="9" applyNumberFormat="1" applyFont="1" applyFill="1" applyProtection="1">
      <alignment horizontal="right" vertical="top" shrinkToFit="1"/>
    </xf>
    <xf numFmtId="4" fontId="12" fillId="0" borderId="2" xfId="10" applyNumberFormat="1" applyFont="1" applyFill="1" applyProtection="1">
      <alignment horizontal="right" vertical="top" shrinkToFit="1"/>
    </xf>
    <xf numFmtId="49" fontId="12" fillId="5" borderId="2" xfId="8" applyNumberFormat="1" applyFont="1" applyFill="1" applyProtection="1">
      <alignment horizontal="center" vertical="top" shrinkToFit="1"/>
    </xf>
    <xf numFmtId="49" fontId="12" fillId="0" borderId="2" xfId="8" applyNumberFormat="1" applyFont="1" applyProtection="1">
      <alignment horizontal="center" vertical="top" shrinkToFit="1"/>
    </xf>
    <xf numFmtId="0" fontId="14" fillId="0" borderId="2" xfId="7" applyNumberFormat="1" applyFont="1" applyProtection="1">
      <alignment vertical="top" wrapText="1"/>
    </xf>
    <xf numFmtId="1" fontId="14" fillId="0" borderId="2" xfId="8" applyNumberFormat="1" applyFont="1" applyProtection="1">
      <alignment horizontal="center" vertical="top" shrinkToFit="1"/>
    </xf>
    <xf numFmtId="164" fontId="14" fillId="5" borderId="2" xfId="9" applyNumberFormat="1" applyFont="1" applyFill="1" applyProtection="1">
      <alignment horizontal="right" vertical="top" shrinkToFit="1"/>
    </xf>
    <xf numFmtId="4" fontId="14" fillId="5" borderId="2" xfId="10" applyNumberFormat="1" applyFont="1" applyFill="1" applyProtection="1">
      <alignment horizontal="right" vertical="top" shrinkToFit="1"/>
    </xf>
    <xf numFmtId="0" fontId="7" fillId="0" borderId="1" xfId="14" applyNumberFormat="1" applyFont="1" applyAlignment="1" applyProtection="1">
      <alignment horizontal="center" vertical="center" wrapText="1"/>
    </xf>
  </cellXfs>
  <cellStyles count="28">
    <cellStyle name="br" xfId="17"/>
    <cellStyle name="col" xfId="16"/>
    <cellStyle name="st24" xfId="12"/>
    <cellStyle name="st25" xfId="9"/>
    <cellStyle name="st26" xfId="27"/>
    <cellStyle name="style0" xfId="18"/>
    <cellStyle name="td" xfId="19"/>
    <cellStyle name="tr" xfId="15"/>
    <cellStyle name="xl21" xfId="20"/>
    <cellStyle name="xl22" xfId="6"/>
    <cellStyle name="xl23" xfId="21"/>
    <cellStyle name="xl24" xfId="2"/>
    <cellStyle name="xl25" xfId="8"/>
    <cellStyle name="xl26" xfId="11"/>
    <cellStyle name="xl27" xfId="22"/>
    <cellStyle name="xl28" xfId="23"/>
    <cellStyle name="xl29" xfId="1"/>
    <cellStyle name="xl30" xfId="14"/>
    <cellStyle name="xl31" xfId="24"/>
    <cellStyle name="xl32" xfId="13"/>
    <cellStyle name="xl33" xfId="3"/>
    <cellStyle name="xl34" xfId="4"/>
    <cellStyle name="xl35" xfId="5"/>
    <cellStyle name="xl36" xfId="25"/>
    <cellStyle name="xl37" xfId="7"/>
    <cellStyle name="xl38" xfId="26"/>
    <cellStyle name="xl39" xfId="10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94"/>
  <sheetViews>
    <sheetView showGridLines="0" tabSelected="1" topLeftCell="A182" zoomScaleNormal="100" zoomScaleSheetLayoutView="100" workbookViewId="0">
      <selection activeCell="A194" sqref="A194:F194"/>
    </sheetView>
  </sheetViews>
  <sheetFormatPr defaultRowHeight="12.75" outlineLevelRow="5" x14ac:dyDescent="0.2"/>
  <cols>
    <col min="1" max="1" width="69.85546875" style="3" customWidth="1"/>
    <col min="2" max="2" width="14" style="3" customWidth="1"/>
    <col min="3" max="3" width="14.7109375" style="3" customWidth="1"/>
    <col min="4" max="4" width="11.7109375" style="3" customWidth="1"/>
    <col min="5" max="5" width="13.85546875" style="3" customWidth="1"/>
    <col min="6" max="6" width="14" style="3" customWidth="1"/>
    <col min="7" max="16384" width="9.140625" style="3"/>
  </cols>
  <sheetData>
    <row r="1" spans="1:6" x14ac:dyDescent="0.2">
      <c r="A1" s="8"/>
      <c r="B1" s="9"/>
      <c r="C1" s="9"/>
      <c r="D1" s="2"/>
      <c r="E1" s="2"/>
      <c r="F1" s="2"/>
    </row>
    <row r="2" spans="1:6" ht="15" x14ac:dyDescent="0.25">
      <c r="A2" s="1"/>
      <c r="B2" s="5"/>
      <c r="C2" s="5"/>
      <c r="D2" s="12" t="s">
        <v>299</v>
      </c>
      <c r="E2" s="13"/>
      <c r="F2" s="2"/>
    </row>
    <row r="3" spans="1:6" ht="15.2" customHeight="1" x14ac:dyDescent="0.2">
      <c r="A3" s="8"/>
      <c r="B3" s="9"/>
      <c r="C3" s="9"/>
      <c r="D3" s="2"/>
      <c r="E3" s="2"/>
      <c r="F3" s="2"/>
    </row>
    <row r="4" spans="1:6" ht="15.2" customHeight="1" x14ac:dyDescent="0.25">
      <c r="A4" s="17" t="s">
        <v>186</v>
      </c>
      <c r="B4" s="18"/>
      <c r="C4" s="18"/>
      <c r="D4" s="18"/>
      <c r="E4" s="18"/>
      <c r="F4" s="2"/>
    </row>
    <row r="5" spans="1:6" ht="15.2" customHeight="1" x14ac:dyDescent="0.25">
      <c r="A5" s="17" t="s">
        <v>187</v>
      </c>
      <c r="B5" s="18"/>
      <c r="C5" s="18"/>
      <c r="D5" s="18"/>
      <c r="E5" s="18"/>
      <c r="F5" s="2"/>
    </row>
    <row r="6" spans="1:6" ht="15.95" customHeight="1" x14ac:dyDescent="0.25">
      <c r="A6" s="14" t="s">
        <v>188</v>
      </c>
      <c r="B6" s="15"/>
      <c r="C6" s="15"/>
      <c r="D6" s="15"/>
      <c r="E6" s="16"/>
      <c r="F6" s="2"/>
    </row>
    <row r="7" spans="1:6" ht="15.75" customHeight="1" x14ac:dyDescent="0.2">
      <c r="A7" s="10"/>
      <c r="B7" s="11"/>
      <c r="C7" s="11"/>
      <c r="D7" s="11"/>
      <c r="E7" s="4"/>
      <c r="F7" s="2"/>
    </row>
    <row r="8" spans="1:6" ht="38.25" customHeight="1" x14ac:dyDescent="0.2">
      <c r="A8" s="19" t="s">
        <v>182</v>
      </c>
      <c r="B8" s="19" t="s">
        <v>181</v>
      </c>
      <c r="C8" s="20" t="s">
        <v>183</v>
      </c>
      <c r="D8" s="20" t="s">
        <v>184</v>
      </c>
      <c r="E8" s="21" t="s">
        <v>185</v>
      </c>
      <c r="F8" s="2"/>
    </row>
    <row r="9" spans="1:6" ht="47.25" customHeight="1" x14ac:dyDescent="0.2">
      <c r="A9" s="22"/>
      <c r="B9" s="22"/>
      <c r="C9" s="23"/>
      <c r="D9" s="23"/>
      <c r="E9" s="24"/>
      <c r="F9" s="2"/>
    </row>
    <row r="10" spans="1:6" ht="15.75" x14ac:dyDescent="0.2">
      <c r="A10" s="25" t="s">
        <v>180</v>
      </c>
      <c r="B10" s="26" t="s">
        <v>0</v>
      </c>
      <c r="C10" s="27">
        <f t="shared" ref="C10:D10" si="0">C11+C34+C68+C88+C108+C125+C174+C188</f>
        <v>824791.01466999995</v>
      </c>
      <c r="D10" s="28">
        <f t="shared" si="0"/>
        <v>596814.02020999987</v>
      </c>
      <c r="E10" s="29">
        <f>D10/C10*100</f>
        <v>72.359423125964341</v>
      </c>
      <c r="F10" s="2"/>
    </row>
    <row r="11" spans="1:6" ht="47.25" outlineLevel="1" x14ac:dyDescent="0.2">
      <c r="A11" s="25" t="s">
        <v>189</v>
      </c>
      <c r="B11" s="26" t="s">
        <v>1</v>
      </c>
      <c r="C11" s="27">
        <v>57026.230669999997</v>
      </c>
      <c r="D11" s="27">
        <f>D12+D14+D17+D19+D22+D23+D25+D29+D32+D33</f>
        <v>44386.113709999998</v>
      </c>
      <c r="E11" s="29">
        <f>D11/C11*100</f>
        <v>77.834556463768465</v>
      </c>
      <c r="F11" s="2"/>
    </row>
    <row r="12" spans="1:6" ht="31.5" outlineLevel="3" x14ac:dyDescent="0.2">
      <c r="A12" s="30" t="s">
        <v>190</v>
      </c>
      <c r="B12" s="31" t="s">
        <v>2</v>
      </c>
      <c r="C12" s="32">
        <v>385.5</v>
      </c>
      <c r="D12" s="32">
        <v>203.72738000000001</v>
      </c>
      <c r="E12" s="33">
        <f>D12/C12*100</f>
        <v>52.847569390402086</v>
      </c>
      <c r="F12" s="2"/>
    </row>
    <row r="13" spans="1:6" ht="15.75" outlineLevel="5" x14ac:dyDescent="0.2">
      <c r="A13" s="30" t="s">
        <v>191</v>
      </c>
      <c r="B13" s="31" t="s">
        <v>3</v>
      </c>
      <c r="C13" s="32">
        <v>385.5</v>
      </c>
      <c r="D13" s="32">
        <v>203.72738000000001</v>
      </c>
      <c r="E13" s="33">
        <f>D13/C13*100</f>
        <v>52.847569390402086</v>
      </c>
      <c r="F13" s="2"/>
    </row>
    <row r="14" spans="1:6" ht="15.75" outlineLevel="3" x14ac:dyDescent="0.2">
      <c r="A14" s="30" t="s">
        <v>192</v>
      </c>
      <c r="B14" s="31" t="s">
        <v>4</v>
      </c>
      <c r="C14" s="32">
        <v>12030.115</v>
      </c>
      <c r="D14" s="32">
        <f>D15+D16</f>
        <v>8411.4599999999991</v>
      </c>
      <c r="E14" s="33">
        <f>D14/C14*100</f>
        <v>69.920029858401179</v>
      </c>
      <c r="F14" s="2"/>
    </row>
    <row r="15" spans="1:6" ht="15.75" outlineLevel="5" x14ac:dyDescent="0.2">
      <c r="A15" s="30" t="s">
        <v>193</v>
      </c>
      <c r="B15" s="31" t="s">
        <v>5</v>
      </c>
      <c r="C15" s="32">
        <v>8567.7999999999993</v>
      </c>
      <c r="D15" s="32">
        <v>6027.96</v>
      </c>
      <c r="E15" s="33">
        <f>D15/C15*100</f>
        <v>70.355984033240745</v>
      </c>
      <c r="F15" s="2"/>
    </row>
    <row r="16" spans="1:6" ht="15.75" outlineLevel="5" x14ac:dyDescent="0.2">
      <c r="A16" s="30" t="s">
        <v>194</v>
      </c>
      <c r="B16" s="31" t="s">
        <v>6</v>
      </c>
      <c r="C16" s="32">
        <v>3462.3150000000001</v>
      </c>
      <c r="D16" s="32">
        <v>2383.5</v>
      </c>
      <c r="E16" s="33">
        <f>D16/C16*100</f>
        <v>68.841223285576262</v>
      </c>
      <c r="F16" s="2"/>
    </row>
    <row r="17" spans="1:6" ht="15.75" outlineLevel="3" x14ac:dyDescent="0.2">
      <c r="A17" s="30" t="s">
        <v>195</v>
      </c>
      <c r="B17" s="31" t="s">
        <v>7</v>
      </c>
      <c r="C17" s="32">
        <v>304.61567000000002</v>
      </c>
      <c r="D17" s="32">
        <v>304.61567000000002</v>
      </c>
      <c r="E17" s="33">
        <f>D17/C17*100</f>
        <v>100</v>
      </c>
      <c r="F17" s="2"/>
    </row>
    <row r="18" spans="1:6" ht="15.75" outlineLevel="5" x14ac:dyDescent="0.2">
      <c r="A18" s="30" t="s">
        <v>196</v>
      </c>
      <c r="B18" s="31" t="s">
        <v>8</v>
      </c>
      <c r="C18" s="32">
        <v>304.61567000000002</v>
      </c>
      <c r="D18" s="32">
        <v>304.61567000000002</v>
      </c>
      <c r="E18" s="33">
        <f>D18/C18*100</f>
        <v>100</v>
      </c>
      <c r="F18" s="2"/>
    </row>
    <row r="19" spans="1:6" ht="47.25" outlineLevel="3" x14ac:dyDescent="0.2">
      <c r="A19" s="30" t="s">
        <v>197</v>
      </c>
      <c r="B19" s="31" t="s">
        <v>9</v>
      </c>
      <c r="C19" s="32">
        <v>371</v>
      </c>
      <c r="D19" s="32">
        <v>164.06117</v>
      </c>
      <c r="E19" s="33">
        <f>D19/C19*100</f>
        <v>44.221339622641509</v>
      </c>
      <c r="F19" s="2"/>
    </row>
    <row r="20" spans="1:6" ht="31.5" outlineLevel="5" x14ac:dyDescent="0.2">
      <c r="A20" s="30" t="s">
        <v>198</v>
      </c>
      <c r="B20" s="31" t="s">
        <v>10</v>
      </c>
      <c r="C20" s="32">
        <v>347.5</v>
      </c>
      <c r="D20" s="32">
        <v>164.06117</v>
      </c>
      <c r="E20" s="33">
        <f>D20/C20*100</f>
        <v>47.211847482014392</v>
      </c>
      <c r="F20" s="2"/>
    </row>
    <row r="21" spans="1:6" ht="267.75" outlineLevel="5" x14ac:dyDescent="0.2">
      <c r="A21" s="30" t="s">
        <v>199</v>
      </c>
      <c r="B21" s="31" t="s">
        <v>11</v>
      </c>
      <c r="C21" s="32">
        <v>23.5</v>
      </c>
      <c r="D21" s="32">
        <v>0</v>
      </c>
      <c r="E21" s="33">
        <f>D21/C21*100</f>
        <v>0</v>
      </c>
      <c r="F21" s="2"/>
    </row>
    <row r="22" spans="1:6" ht="31.5" outlineLevel="5" x14ac:dyDescent="0.2">
      <c r="A22" s="30" t="s">
        <v>200</v>
      </c>
      <c r="B22" s="31" t="s">
        <v>12</v>
      </c>
      <c r="C22" s="32">
        <v>1869.3</v>
      </c>
      <c r="D22" s="32">
        <v>1869.3</v>
      </c>
      <c r="E22" s="33">
        <f>D22/C22*100</f>
        <v>100</v>
      </c>
      <c r="F22" s="2"/>
    </row>
    <row r="23" spans="1:6" ht="15.75" outlineLevel="3" x14ac:dyDescent="0.2">
      <c r="A23" s="30" t="s">
        <v>201</v>
      </c>
      <c r="B23" s="31" t="s">
        <v>13</v>
      </c>
      <c r="C23" s="32">
        <v>0.7</v>
      </c>
      <c r="D23" s="32">
        <v>0.51800000000000002</v>
      </c>
      <c r="E23" s="33">
        <f>D23/C23*100</f>
        <v>74.000000000000014</v>
      </c>
      <c r="F23" s="2"/>
    </row>
    <row r="24" spans="1:6" ht="47.25" outlineLevel="5" x14ac:dyDescent="0.2">
      <c r="A24" s="30" t="s">
        <v>202</v>
      </c>
      <c r="B24" s="31" t="s">
        <v>14</v>
      </c>
      <c r="C24" s="32">
        <v>0.7</v>
      </c>
      <c r="D24" s="32">
        <v>0.51800000000000002</v>
      </c>
      <c r="E24" s="33">
        <f>D24/C24*100</f>
        <v>74.000000000000014</v>
      </c>
      <c r="F24" s="2"/>
    </row>
    <row r="25" spans="1:6" ht="47.25" outlineLevel="3" x14ac:dyDescent="0.2">
      <c r="A25" s="30" t="s">
        <v>203</v>
      </c>
      <c r="B25" s="31" t="s">
        <v>15</v>
      </c>
      <c r="C25" s="32">
        <v>35038.800000000003</v>
      </c>
      <c r="D25" s="32">
        <v>29302.207999999999</v>
      </c>
      <c r="E25" s="33">
        <f>D25/C25*100</f>
        <v>83.627886799776235</v>
      </c>
      <c r="F25" s="2"/>
    </row>
    <row r="26" spans="1:6" ht="31.5" outlineLevel="4" x14ac:dyDescent="0.2">
      <c r="A26" s="30" t="s">
        <v>204</v>
      </c>
      <c r="B26" s="31" t="s">
        <v>16</v>
      </c>
      <c r="C26" s="32">
        <v>18861.900000000001</v>
      </c>
      <c r="D26" s="32">
        <v>13258.208000000001</v>
      </c>
      <c r="E26" s="33">
        <f>D26/C26*100</f>
        <v>70.290946299153319</v>
      </c>
      <c r="F26" s="2"/>
    </row>
    <row r="27" spans="1:6" ht="31.5" outlineLevel="5" x14ac:dyDescent="0.2">
      <c r="A27" s="30" t="s">
        <v>205</v>
      </c>
      <c r="B27" s="31" t="s">
        <v>17</v>
      </c>
      <c r="C27" s="32">
        <v>132.9</v>
      </c>
      <c r="D27" s="32">
        <v>0</v>
      </c>
      <c r="E27" s="33">
        <f>D27/C27*100</f>
        <v>0</v>
      </c>
      <c r="F27" s="2"/>
    </row>
    <row r="28" spans="1:6" ht="31.5" outlineLevel="5" x14ac:dyDescent="0.2">
      <c r="A28" s="30" t="s">
        <v>206</v>
      </c>
      <c r="B28" s="31" t="s">
        <v>18</v>
      </c>
      <c r="C28" s="32">
        <v>16044</v>
      </c>
      <c r="D28" s="32">
        <v>16044</v>
      </c>
      <c r="E28" s="33">
        <f>D28/C28*100</f>
        <v>100</v>
      </c>
      <c r="F28" s="2"/>
    </row>
    <row r="29" spans="1:6" ht="47.25" outlineLevel="3" x14ac:dyDescent="0.2">
      <c r="A29" s="30" t="s">
        <v>207</v>
      </c>
      <c r="B29" s="31" t="s">
        <v>19</v>
      </c>
      <c r="C29" s="32">
        <v>44.8</v>
      </c>
      <c r="D29" s="32">
        <v>12.005000000000001</v>
      </c>
      <c r="E29" s="33">
        <f>D29/C29*100</f>
        <v>26.796875000000004</v>
      </c>
      <c r="F29" s="2"/>
    </row>
    <row r="30" spans="1:6" ht="15.75" outlineLevel="5" x14ac:dyDescent="0.2">
      <c r="A30" s="30" t="s">
        <v>208</v>
      </c>
      <c r="B30" s="31" t="s">
        <v>20</v>
      </c>
      <c r="C30" s="32">
        <v>15</v>
      </c>
      <c r="D30" s="32">
        <v>0</v>
      </c>
      <c r="E30" s="33">
        <f>D30/C30*100</f>
        <v>0</v>
      </c>
      <c r="F30" s="2"/>
    </row>
    <row r="31" spans="1:6" ht="15.75" outlineLevel="4" x14ac:dyDescent="0.2">
      <c r="A31" s="30" t="s">
        <v>209</v>
      </c>
      <c r="B31" s="31" t="s">
        <v>21</v>
      </c>
      <c r="C31" s="32">
        <v>29.8</v>
      </c>
      <c r="D31" s="32">
        <v>12.005000000000001</v>
      </c>
      <c r="E31" s="33">
        <f>D31/C31*100</f>
        <v>40.285234899328856</v>
      </c>
      <c r="F31" s="2"/>
    </row>
    <row r="32" spans="1:6" ht="78.75" outlineLevel="5" x14ac:dyDescent="0.2">
      <c r="A32" s="30" t="s">
        <v>210</v>
      </c>
      <c r="B32" s="31" t="s">
        <v>22</v>
      </c>
      <c r="C32" s="32">
        <v>5967.8</v>
      </c>
      <c r="D32" s="32">
        <v>3327.8467300000002</v>
      </c>
      <c r="E32" s="33">
        <f>D32/C32*100</f>
        <v>55.763375615804819</v>
      </c>
      <c r="F32" s="2"/>
    </row>
    <row r="33" spans="1:6" ht="31.5" outlineLevel="5" x14ac:dyDescent="0.2">
      <c r="A33" s="30" t="s">
        <v>204</v>
      </c>
      <c r="B33" s="31" t="s">
        <v>23</v>
      </c>
      <c r="C33" s="32">
        <v>1013.6</v>
      </c>
      <c r="D33" s="32">
        <v>790.37175999999999</v>
      </c>
      <c r="E33" s="33">
        <f>D33/C33*100</f>
        <v>77.976692975532757</v>
      </c>
      <c r="F33" s="2"/>
    </row>
    <row r="34" spans="1:6" ht="31.5" outlineLevel="1" x14ac:dyDescent="0.2">
      <c r="A34" s="25" t="s">
        <v>211</v>
      </c>
      <c r="B34" s="26" t="s">
        <v>24</v>
      </c>
      <c r="C34" s="27">
        <v>543192.20900000003</v>
      </c>
      <c r="D34" s="27">
        <f>D35+D37+D41+D43+D46+D47+D49+D51+D58+D61+D62+D63+D64+D66</f>
        <v>394767.88856999995</v>
      </c>
      <c r="E34" s="29">
        <f>D34/C34*100</f>
        <v>72.675543210893139</v>
      </c>
      <c r="F34" s="6"/>
    </row>
    <row r="35" spans="1:6" ht="31.5" outlineLevel="3" x14ac:dyDescent="0.2">
      <c r="A35" s="30" t="s">
        <v>190</v>
      </c>
      <c r="B35" s="31" t="s">
        <v>25</v>
      </c>
      <c r="C35" s="32">
        <v>432.4</v>
      </c>
      <c r="D35" s="32">
        <v>279.32175000000001</v>
      </c>
      <c r="E35" s="33">
        <f>D35/C35*100</f>
        <v>64.597999537465313</v>
      </c>
      <c r="F35" s="2"/>
    </row>
    <row r="36" spans="1:6" ht="15.75" outlineLevel="5" x14ac:dyDescent="0.2">
      <c r="A36" s="30" t="s">
        <v>191</v>
      </c>
      <c r="B36" s="31" t="s">
        <v>26</v>
      </c>
      <c r="C36" s="32">
        <v>432.4</v>
      </c>
      <c r="D36" s="32">
        <v>279.32175000000001</v>
      </c>
      <c r="E36" s="33">
        <f>D36/C36*100</f>
        <v>64.597999537465313</v>
      </c>
      <c r="F36" s="2"/>
    </row>
    <row r="37" spans="1:6" ht="31.5" outlineLevel="3" x14ac:dyDescent="0.2">
      <c r="A37" s="30" t="s">
        <v>212</v>
      </c>
      <c r="B37" s="31" t="s">
        <v>27</v>
      </c>
      <c r="C37" s="32">
        <f>C38+C39+C40</f>
        <v>187540.28699999998</v>
      </c>
      <c r="D37" s="32">
        <v>132432.91500000001</v>
      </c>
      <c r="E37" s="33">
        <f>D37/C37*100</f>
        <v>70.615715224963921</v>
      </c>
      <c r="F37" s="2"/>
    </row>
    <row r="38" spans="1:6" ht="15.75" outlineLevel="5" x14ac:dyDescent="0.2">
      <c r="A38" s="30" t="s">
        <v>213</v>
      </c>
      <c r="B38" s="31" t="s">
        <v>28</v>
      </c>
      <c r="C38" s="32">
        <v>172274.95499999999</v>
      </c>
      <c r="D38" s="32">
        <v>122568.814</v>
      </c>
      <c r="E38" s="33">
        <f>D38/C38*100</f>
        <v>71.147204188792273</v>
      </c>
      <c r="F38" s="2"/>
    </row>
    <row r="39" spans="1:6" ht="15.75" outlineLevel="5" x14ac:dyDescent="0.2">
      <c r="A39" s="30" t="s">
        <v>214</v>
      </c>
      <c r="B39" s="31" t="s">
        <v>29</v>
      </c>
      <c r="C39" s="32">
        <v>869.5</v>
      </c>
      <c r="D39" s="32">
        <v>590.85077999999999</v>
      </c>
      <c r="E39" s="33">
        <f>D39/C39*100</f>
        <v>67.952936170212766</v>
      </c>
      <c r="F39" s="2"/>
    </row>
    <row r="40" spans="1:6" ht="15.75" outlineLevel="5" x14ac:dyDescent="0.2">
      <c r="A40" s="30" t="s">
        <v>215</v>
      </c>
      <c r="B40" s="31" t="s">
        <v>30</v>
      </c>
      <c r="C40" s="32">
        <v>14395.832</v>
      </c>
      <c r="D40" s="32">
        <v>9273.2510000000002</v>
      </c>
      <c r="E40" s="33">
        <f>D40/C40*100</f>
        <v>64.416221306278103</v>
      </c>
      <c r="F40" s="2"/>
    </row>
    <row r="41" spans="1:6" ht="15.75" outlineLevel="3" x14ac:dyDescent="0.2">
      <c r="A41" s="30" t="s">
        <v>216</v>
      </c>
      <c r="B41" s="31" t="s">
        <v>31</v>
      </c>
      <c r="C41" s="32">
        <v>11958.072</v>
      </c>
      <c r="D41" s="32">
        <v>7914.9629999999997</v>
      </c>
      <c r="E41" s="33">
        <f>D41/C41*100</f>
        <v>66.189290380589782</v>
      </c>
      <c r="F41" s="2"/>
    </row>
    <row r="42" spans="1:6" ht="15.75" outlineLevel="5" x14ac:dyDescent="0.2">
      <c r="A42" s="30" t="s">
        <v>217</v>
      </c>
      <c r="B42" s="31" t="s">
        <v>32</v>
      </c>
      <c r="C42" s="32">
        <v>11958.072</v>
      </c>
      <c r="D42" s="32">
        <v>7914.9629999999997</v>
      </c>
      <c r="E42" s="33">
        <f>D42/C42*100</f>
        <v>66.189290380589782</v>
      </c>
      <c r="F42" s="2"/>
    </row>
    <row r="43" spans="1:6" ht="15.75" outlineLevel="3" x14ac:dyDescent="0.2">
      <c r="A43" s="30" t="s">
        <v>192</v>
      </c>
      <c r="B43" s="31" t="s">
        <v>33</v>
      </c>
      <c r="C43" s="32">
        <v>3572</v>
      </c>
      <c r="D43" s="32">
        <v>1090.7333799999999</v>
      </c>
      <c r="E43" s="33">
        <f>D43/C43*100</f>
        <v>30.535648936170212</v>
      </c>
      <c r="F43" s="2"/>
    </row>
    <row r="44" spans="1:6" ht="15.75" outlineLevel="5" x14ac:dyDescent="0.2">
      <c r="A44" s="30" t="s">
        <v>218</v>
      </c>
      <c r="B44" s="31" t="s">
        <v>34</v>
      </c>
      <c r="C44" s="32">
        <v>5</v>
      </c>
      <c r="D44" s="32">
        <v>0</v>
      </c>
      <c r="E44" s="33">
        <f>D44/C44*100</f>
        <v>0</v>
      </c>
      <c r="F44" s="2"/>
    </row>
    <row r="45" spans="1:6" ht="47.25" outlineLevel="5" x14ac:dyDescent="0.2">
      <c r="A45" s="30" t="s">
        <v>219</v>
      </c>
      <c r="B45" s="31" t="s">
        <v>35</v>
      </c>
      <c r="C45" s="32">
        <v>3567</v>
      </c>
      <c r="D45" s="32">
        <v>1090.7333799999999</v>
      </c>
      <c r="E45" s="33">
        <f>D45/C45*100</f>
        <v>30.578451920381273</v>
      </c>
      <c r="F45" s="2"/>
    </row>
    <row r="46" spans="1:6" ht="31.5" outlineLevel="5" x14ac:dyDescent="0.2">
      <c r="A46" s="30" t="s">
        <v>200</v>
      </c>
      <c r="B46" s="31" t="s">
        <v>36</v>
      </c>
      <c r="C46" s="32">
        <v>40380</v>
      </c>
      <c r="D46" s="32">
        <v>40380</v>
      </c>
      <c r="E46" s="33">
        <f>D46/C46*100</f>
        <v>100</v>
      </c>
      <c r="F46" s="2"/>
    </row>
    <row r="47" spans="1:6" ht="15.75" outlineLevel="3" x14ac:dyDescent="0.2">
      <c r="A47" s="30" t="s">
        <v>201</v>
      </c>
      <c r="B47" s="31" t="s">
        <v>37</v>
      </c>
      <c r="C47" s="32">
        <v>21.1</v>
      </c>
      <c r="D47" s="32">
        <v>3.2528999999999999</v>
      </c>
      <c r="E47" s="33">
        <f>D47/C47*100</f>
        <v>15.416587677725117</v>
      </c>
      <c r="F47" s="2"/>
    </row>
    <row r="48" spans="1:6" ht="47.25" outlineLevel="5" x14ac:dyDescent="0.2">
      <c r="A48" s="30" t="s">
        <v>202</v>
      </c>
      <c r="B48" s="31" t="s">
        <v>38</v>
      </c>
      <c r="C48" s="32">
        <v>21.1</v>
      </c>
      <c r="D48" s="32">
        <v>3.2528999999999999</v>
      </c>
      <c r="E48" s="33">
        <f>D48/C48*100</f>
        <v>15.416587677725117</v>
      </c>
      <c r="F48" s="2"/>
    </row>
    <row r="49" spans="1:6" ht="47.25" outlineLevel="3" x14ac:dyDescent="0.2">
      <c r="A49" s="30" t="s">
        <v>203</v>
      </c>
      <c r="B49" s="31" t="s">
        <v>39</v>
      </c>
      <c r="C49" s="32">
        <v>1684.65</v>
      </c>
      <c r="D49" s="32">
        <v>1360.8</v>
      </c>
      <c r="E49" s="33">
        <f>D49/C49*100</f>
        <v>80.776422402279408</v>
      </c>
      <c r="F49" s="2"/>
    </row>
    <row r="50" spans="1:6" ht="63" outlineLevel="5" x14ac:dyDescent="0.2">
      <c r="A50" s="30" t="s">
        <v>220</v>
      </c>
      <c r="B50" s="31" t="s">
        <v>40</v>
      </c>
      <c r="C50" s="32">
        <v>1684.65</v>
      </c>
      <c r="D50" s="32">
        <v>1360.8</v>
      </c>
      <c r="E50" s="33">
        <f>D50/C50*100</f>
        <v>80.776422402279408</v>
      </c>
      <c r="F50" s="2"/>
    </row>
    <row r="51" spans="1:6" ht="47.25" outlineLevel="3" x14ac:dyDescent="0.2">
      <c r="A51" s="30" t="s">
        <v>207</v>
      </c>
      <c r="B51" s="31" t="s">
        <v>41</v>
      </c>
      <c r="C51" s="32">
        <v>23827.200000000001</v>
      </c>
      <c r="D51" s="32">
        <v>17762.58654</v>
      </c>
      <c r="E51" s="33">
        <f>D51/C51*100</f>
        <v>74.547519389605156</v>
      </c>
      <c r="F51" s="2"/>
    </row>
    <row r="52" spans="1:6" ht="15.75" outlineLevel="4" x14ac:dyDescent="0.2">
      <c r="A52" s="30" t="s">
        <v>221</v>
      </c>
      <c r="B52" s="31" t="s">
        <v>42</v>
      </c>
      <c r="C52" s="32">
        <v>2114.6999999999998</v>
      </c>
      <c r="D52" s="32">
        <v>1317.9549999999999</v>
      </c>
      <c r="E52" s="33">
        <f>D52/C52*100</f>
        <v>62.323497422802291</v>
      </c>
      <c r="F52" s="2"/>
    </row>
    <row r="53" spans="1:6" ht="78.75" outlineLevel="5" x14ac:dyDescent="0.2">
      <c r="A53" s="30" t="s">
        <v>222</v>
      </c>
      <c r="B53" s="31" t="s">
        <v>43</v>
      </c>
      <c r="C53" s="32">
        <v>10637</v>
      </c>
      <c r="D53" s="32">
        <v>7421.7569999999996</v>
      </c>
      <c r="E53" s="33">
        <f>D53/C53*100</f>
        <v>69.773028109429347</v>
      </c>
      <c r="F53" s="2"/>
    </row>
    <row r="54" spans="1:6" ht="78.75" outlineLevel="5" x14ac:dyDescent="0.2">
      <c r="A54" s="30" t="s">
        <v>223</v>
      </c>
      <c r="B54" s="31" t="s">
        <v>44</v>
      </c>
      <c r="C54" s="32">
        <v>13.8</v>
      </c>
      <c r="D54" s="32">
        <v>11.304</v>
      </c>
      <c r="E54" s="33">
        <f>D54/C54*100</f>
        <v>81.913043478260875</v>
      </c>
      <c r="F54" s="2"/>
    </row>
    <row r="55" spans="1:6" ht="63" outlineLevel="5" x14ac:dyDescent="0.2">
      <c r="A55" s="30" t="s">
        <v>224</v>
      </c>
      <c r="B55" s="31" t="s">
        <v>45</v>
      </c>
      <c r="C55" s="32">
        <v>1919</v>
      </c>
      <c r="D55" s="32">
        <v>1558.4745399999999</v>
      </c>
      <c r="E55" s="33">
        <f>D55/C55*100</f>
        <v>81.212847316310572</v>
      </c>
      <c r="F55" s="2"/>
    </row>
    <row r="56" spans="1:6" ht="63" outlineLevel="5" x14ac:dyDescent="0.2">
      <c r="A56" s="30" t="s">
        <v>225</v>
      </c>
      <c r="B56" s="31" t="s">
        <v>46</v>
      </c>
      <c r="C56" s="32">
        <v>8921.2000000000007</v>
      </c>
      <c r="D56" s="32">
        <v>7302.4859999999999</v>
      </c>
      <c r="E56" s="33">
        <f>D56/C56*100</f>
        <v>81.855423037259555</v>
      </c>
      <c r="F56" s="2"/>
    </row>
    <row r="57" spans="1:6" ht="94.5" outlineLevel="5" x14ac:dyDescent="0.2">
      <c r="A57" s="30" t="s">
        <v>226</v>
      </c>
      <c r="B57" s="31" t="s">
        <v>47</v>
      </c>
      <c r="C57" s="32">
        <v>221.5</v>
      </c>
      <c r="D57" s="32">
        <v>150.61000000000001</v>
      </c>
      <c r="E57" s="33">
        <f>D57/C57*100</f>
        <v>67.995485327313773</v>
      </c>
      <c r="F57" s="2"/>
    </row>
    <row r="58" spans="1:6" ht="15.75" outlineLevel="3" x14ac:dyDescent="0.2">
      <c r="A58" s="34" t="s">
        <v>227</v>
      </c>
      <c r="B58" s="35" t="s">
        <v>48</v>
      </c>
      <c r="C58" s="32">
        <v>240748.2</v>
      </c>
      <c r="D58" s="36">
        <v>172749.81899999999</v>
      </c>
      <c r="E58" s="37">
        <f>D58/C58*100</f>
        <v>71.755393809797951</v>
      </c>
      <c r="F58" s="2"/>
    </row>
    <row r="59" spans="1:6" ht="63" outlineLevel="3" x14ac:dyDescent="0.2">
      <c r="A59" s="34" t="s">
        <v>302</v>
      </c>
      <c r="B59" s="38" t="s">
        <v>303</v>
      </c>
      <c r="C59" s="32">
        <v>156847</v>
      </c>
      <c r="D59" s="36">
        <v>114190.36237</v>
      </c>
      <c r="E59" s="37">
        <f>D59/C59*100</f>
        <v>72.803663678616743</v>
      </c>
      <c r="F59" s="2"/>
    </row>
    <row r="60" spans="1:6" ht="47.25" outlineLevel="4" x14ac:dyDescent="0.2">
      <c r="A60" s="34" t="s">
        <v>228</v>
      </c>
      <c r="B60" s="35" t="s">
        <v>49</v>
      </c>
      <c r="C60" s="32">
        <v>83901.2</v>
      </c>
      <c r="D60" s="36">
        <v>58559.456599999998</v>
      </c>
      <c r="E60" s="37">
        <f>D60/C60*100</f>
        <v>69.795731884645278</v>
      </c>
      <c r="F60" s="7"/>
    </row>
    <row r="61" spans="1:6" ht="47.25" outlineLevel="5" x14ac:dyDescent="0.2">
      <c r="A61" s="30" t="s">
        <v>229</v>
      </c>
      <c r="B61" s="31" t="s">
        <v>50</v>
      </c>
      <c r="C61" s="32">
        <v>16979.400000000001</v>
      </c>
      <c r="D61" s="32">
        <v>10881.453</v>
      </c>
      <c r="E61" s="33">
        <f>D61/C61*100</f>
        <v>64.086204459521539</v>
      </c>
      <c r="F61" s="2"/>
    </row>
    <row r="62" spans="1:6" ht="47.25" outlineLevel="5" x14ac:dyDescent="0.2">
      <c r="A62" s="30" t="s">
        <v>230</v>
      </c>
      <c r="B62" s="31" t="s">
        <v>51</v>
      </c>
      <c r="C62" s="32">
        <v>15122.5</v>
      </c>
      <c r="D62" s="32">
        <v>8988.8420000000006</v>
      </c>
      <c r="E62" s="33">
        <f>D62/C62*100</f>
        <v>59.440185154571012</v>
      </c>
      <c r="F62" s="2"/>
    </row>
    <row r="63" spans="1:6" ht="63" outlineLevel="5" x14ac:dyDescent="0.2">
      <c r="A63" s="30" t="s">
        <v>231</v>
      </c>
      <c r="B63" s="31" t="s">
        <v>52</v>
      </c>
      <c r="C63" s="32">
        <v>17.100000000000001</v>
      </c>
      <c r="D63" s="32">
        <v>13.901999999999999</v>
      </c>
      <c r="E63" s="33">
        <f>D63/C63*100</f>
        <v>81.298245614035082</v>
      </c>
      <c r="F63" s="2"/>
    </row>
    <row r="64" spans="1:6" ht="47.25" outlineLevel="3" x14ac:dyDescent="0.2">
      <c r="A64" s="30" t="s">
        <v>232</v>
      </c>
      <c r="B64" s="31" t="s">
        <v>53</v>
      </c>
      <c r="C64" s="32">
        <v>900</v>
      </c>
      <c r="D64" s="32">
        <v>900</v>
      </c>
      <c r="E64" s="33">
        <f>D64/C64*100</f>
        <v>100</v>
      </c>
      <c r="F64" s="2"/>
    </row>
    <row r="65" spans="1:6" ht="78.75" outlineLevel="5" x14ac:dyDescent="0.2">
      <c r="A65" s="30" t="s">
        <v>233</v>
      </c>
      <c r="B65" s="31" t="s">
        <v>54</v>
      </c>
      <c r="C65" s="32">
        <v>900</v>
      </c>
      <c r="D65" s="32">
        <v>900</v>
      </c>
      <c r="E65" s="33">
        <f>D65/C65*100</f>
        <v>100</v>
      </c>
      <c r="F65" s="2"/>
    </row>
    <row r="66" spans="1:6" ht="31.5" outlineLevel="3" x14ac:dyDescent="0.2">
      <c r="A66" s="30" t="s">
        <v>234</v>
      </c>
      <c r="B66" s="31" t="s">
        <v>55</v>
      </c>
      <c r="C66" s="32">
        <v>9.3000000000000007</v>
      </c>
      <c r="D66" s="32">
        <v>9.3000000000000007</v>
      </c>
      <c r="E66" s="33">
        <f>D66/C66*100</f>
        <v>100</v>
      </c>
      <c r="F66" s="2"/>
    </row>
    <row r="67" spans="1:6" ht="78.75" outlineLevel="5" x14ac:dyDescent="0.2">
      <c r="A67" s="30" t="s">
        <v>235</v>
      </c>
      <c r="B67" s="31" t="s">
        <v>56</v>
      </c>
      <c r="C67" s="32">
        <v>9.3000000000000007</v>
      </c>
      <c r="D67" s="32">
        <v>9.3000000000000007</v>
      </c>
      <c r="E67" s="33">
        <f>D67/C67*100</f>
        <v>100</v>
      </c>
      <c r="F67" s="2"/>
    </row>
    <row r="68" spans="1:6" ht="31.5" outlineLevel="1" x14ac:dyDescent="0.2">
      <c r="A68" s="25" t="s">
        <v>236</v>
      </c>
      <c r="B68" s="26" t="s">
        <v>57</v>
      </c>
      <c r="C68" s="27">
        <v>101491.269</v>
      </c>
      <c r="D68" s="27">
        <f>D69+D71+D75+D77+D80+D83+D84+D87</f>
        <v>74925.199349999995</v>
      </c>
      <c r="E68" s="29">
        <f>D68/C68*100</f>
        <v>73.824280736897677</v>
      </c>
      <c r="F68" s="2"/>
    </row>
    <row r="69" spans="1:6" ht="31.5" outlineLevel="3" x14ac:dyDescent="0.2">
      <c r="A69" s="30" t="s">
        <v>190</v>
      </c>
      <c r="B69" s="31" t="s">
        <v>58</v>
      </c>
      <c r="C69" s="32">
        <v>441.8</v>
      </c>
      <c r="D69" s="32">
        <v>291.10199999999998</v>
      </c>
      <c r="E69" s="33">
        <f>D69/C69*100</f>
        <v>65.889995473064729</v>
      </c>
      <c r="F69" s="2"/>
    </row>
    <row r="70" spans="1:6" ht="15.75" outlineLevel="5" x14ac:dyDescent="0.2">
      <c r="A70" s="30" t="s">
        <v>191</v>
      </c>
      <c r="B70" s="31" t="s">
        <v>59</v>
      </c>
      <c r="C70" s="32">
        <v>441.8</v>
      </c>
      <c r="D70" s="32">
        <v>291.10199999999998</v>
      </c>
      <c r="E70" s="33">
        <f>D70/C70*100</f>
        <v>65.889995473064729</v>
      </c>
      <c r="F70" s="2"/>
    </row>
    <row r="71" spans="1:6" ht="31.5" outlineLevel="3" x14ac:dyDescent="0.2">
      <c r="A71" s="30" t="s">
        <v>212</v>
      </c>
      <c r="B71" s="31" t="s">
        <v>60</v>
      </c>
      <c r="C71" s="32">
        <v>56294.415000000001</v>
      </c>
      <c r="D71" s="32">
        <v>37836.423999999999</v>
      </c>
      <c r="E71" s="33">
        <f>D71/C71*100</f>
        <v>67.211683432539431</v>
      </c>
      <c r="F71" s="2"/>
    </row>
    <row r="72" spans="1:6" ht="15.75" outlineLevel="5" x14ac:dyDescent="0.2">
      <c r="A72" s="30" t="s">
        <v>215</v>
      </c>
      <c r="B72" s="31" t="s">
        <v>61</v>
      </c>
      <c r="C72" s="32">
        <v>17055.215</v>
      </c>
      <c r="D72" s="32">
        <v>11592.576999999999</v>
      </c>
      <c r="E72" s="33">
        <f>D72/C72*100</f>
        <v>67.970864043637093</v>
      </c>
      <c r="F72" s="2"/>
    </row>
    <row r="73" spans="1:6" ht="15.75" outlineLevel="5" x14ac:dyDescent="0.2">
      <c r="A73" s="30" t="s">
        <v>237</v>
      </c>
      <c r="B73" s="31" t="s">
        <v>62</v>
      </c>
      <c r="C73" s="32">
        <v>27351</v>
      </c>
      <c r="D73" s="36">
        <v>18240.297200000001</v>
      </c>
      <c r="E73" s="33">
        <f>D73/C73*100</f>
        <v>66.689690322108888</v>
      </c>
      <c r="F73" s="2"/>
    </row>
    <row r="74" spans="1:6" ht="15.75" outlineLevel="5" x14ac:dyDescent="0.2">
      <c r="A74" s="30" t="s">
        <v>238</v>
      </c>
      <c r="B74" s="31" t="s">
        <v>63</v>
      </c>
      <c r="C74" s="32">
        <v>11888.2</v>
      </c>
      <c r="D74" s="36">
        <v>8003.5495099999998</v>
      </c>
      <c r="E74" s="33">
        <f>D74/C74*100</f>
        <v>67.323476304234447</v>
      </c>
      <c r="F74" s="2"/>
    </row>
    <row r="75" spans="1:6" ht="15.75" outlineLevel="3" x14ac:dyDescent="0.2">
      <c r="A75" s="30" t="s">
        <v>216</v>
      </c>
      <c r="B75" s="31" t="s">
        <v>64</v>
      </c>
      <c r="C75" s="32">
        <v>11963.87</v>
      </c>
      <c r="D75" s="32">
        <v>7137.9350000000004</v>
      </c>
      <c r="E75" s="33">
        <f>D75/C75*100</f>
        <v>59.662425285463648</v>
      </c>
      <c r="F75" s="2"/>
    </row>
    <row r="76" spans="1:6" ht="15.75" outlineLevel="5" x14ac:dyDescent="0.2">
      <c r="A76" s="30" t="s">
        <v>217</v>
      </c>
      <c r="B76" s="31" t="s">
        <v>65</v>
      </c>
      <c r="C76" s="32">
        <v>11963.87</v>
      </c>
      <c r="D76" s="32">
        <v>7137.9350000000004</v>
      </c>
      <c r="E76" s="33">
        <f>D76/C76*100</f>
        <v>59.662425285463648</v>
      </c>
      <c r="F76" s="2"/>
    </row>
    <row r="77" spans="1:6" ht="15.75" outlineLevel="3" x14ac:dyDescent="0.2">
      <c r="A77" s="30" t="s">
        <v>192</v>
      </c>
      <c r="B77" s="31" t="s">
        <v>66</v>
      </c>
      <c r="C77" s="32">
        <v>215.5</v>
      </c>
      <c r="D77" s="32">
        <v>165.12</v>
      </c>
      <c r="E77" s="33">
        <f>D77/C77*100</f>
        <v>76.621809744779597</v>
      </c>
      <c r="F77" s="2"/>
    </row>
    <row r="78" spans="1:6" ht="15.75" outlineLevel="5" x14ac:dyDescent="0.2">
      <c r="A78" s="30" t="s">
        <v>239</v>
      </c>
      <c r="B78" s="31" t="s">
        <v>67</v>
      </c>
      <c r="C78" s="32">
        <v>161.5</v>
      </c>
      <c r="D78" s="32">
        <v>123.12</v>
      </c>
      <c r="E78" s="33">
        <f>D78/C78*100</f>
        <v>76.235294117647058</v>
      </c>
      <c r="F78" s="2"/>
    </row>
    <row r="79" spans="1:6" ht="15.75" outlineLevel="5" x14ac:dyDescent="0.2">
      <c r="A79" s="30" t="s">
        <v>240</v>
      </c>
      <c r="B79" s="31" t="s">
        <v>68</v>
      </c>
      <c r="C79" s="32">
        <v>54</v>
      </c>
      <c r="D79" s="32">
        <v>42</v>
      </c>
      <c r="E79" s="33">
        <f>D79/C79*100</f>
        <v>77.777777777777786</v>
      </c>
      <c r="F79" s="2"/>
    </row>
    <row r="80" spans="1:6" ht="47.25" outlineLevel="3" x14ac:dyDescent="0.2">
      <c r="A80" s="30" t="s">
        <v>197</v>
      </c>
      <c r="B80" s="31" t="s">
        <v>69</v>
      </c>
      <c r="C80" s="32">
        <v>5806.1</v>
      </c>
      <c r="D80" s="32">
        <v>2879.34</v>
      </c>
      <c r="E80" s="33">
        <f>D80/C80*100</f>
        <v>49.591636382425378</v>
      </c>
      <c r="F80" s="2"/>
    </row>
    <row r="81" spans="1:6" ht="47.25" outlineLevel="5" x14ac:dyDescent="0.2">
      <c r="A81" s="30" t="s">
        <v>241</v>
      </c>
      <c r="B81" s="31" t="s">
        <v>70</v>
      </c>
      <c r="C81" s="32">
        <v>617.9</v>
      </c>
      <c r="D81" s="32">
        <v>488.02674999999999</v>
      </c>
      <c r="E81" s="33">
        <f>D81/C81*100</f>
        <v>78.981509953066848</v>
      </c>
      <c r="F81" s="2"/>
    </row>
    <row r="82" spans="1:6" ht="31.5" outlineLevel="5" x14ac:dyDescent="0.2">
      <c r="A82" s="30" t="s">
        <v>242</v>
      </c>
      <c r="B82" s="31" t="s">
        <v>71</v>
      </c>
      <c r="C82" s="32">
        <v>5188.2</v>
      </c>
      <c r="D82" s="32">
        <v>2391.3139999999999</v>
      </c>
      <c r="E82" s="33">
        <f>D82/C82*100</f>
        <v>46.091399714737285</v>
      </c>
      <c r="F82" s="2"/>
    </row>
    <row r="83" spans="1:6" ht="31.5" outlineLevel="5" x14ac:dyDescent="0.2">
      <c r="A83" s="30" t="s">
        <v>200</v>
      </c>
      <c r="B83" s="31" t="s">
        <v>72</v>
      </c>
      <c r="C83" s="32">
        <v>25518.1</v>
      </c>
      <c r="D83" s="32">
        <v>25470.636999999999</v>
      </c>
      <c r="E83" s="33">
        <f>D83/C83*100</f>
        <v>99.81400260991218</v>
      </c>
      <c r="F83" s="2"/>
    </row>
    <row r="84" spans="1:6" ht="47.25" outlineLevel="3" x14ac:dyDescent="0.2">
      <c r="A84" s="30" t="s">
        <v>207</v>
      </c>
      <c r="B84" s="31" t="s">
        <v>73</v>
      </c>
      <c r="C84" s="32">
        <v>1092</v>
      </c>
      <c r="D84" s="32">
        <v>985.15734999999995</v>
      </c>
      <c r="E84" s="33">
        <f>D84/C84*100</f>
        <v>90.215874542124538</v>
      </c>
      <c r="F84" s="2"/>
    </row>
    <row r="85" spans="1:6" ht="78.75" outlineLevel="5" x14ac:dyDescent="0.2">
      <c r="A85" s="30" t="s">
        <v>223</v>
      </c>
      <c r="B85" s="31" t="s">
        <v>74</v>
      </c>
      <c r="C85" s="32">
        <v>345.2</v>
      </c>
      <c r="D85" s="32">
        <v>258.108</v>
      </c>
      <c r="E85" s="33">
        <f>D85/C85*100</f>
        <v>74.770567786790266</v>
      </c>
      <c r="F85" s="2"/>
    </row>
    <row r="86" spans="1:6" ht="63" outlineLevel="5" x14ac:dyDescent="0.2">
      <c r="A86" s="30" t="s">
        <v>243</v>
      </c>
      <c r="B86" s="31" t="s">
        <v>75</v>
      </c>
      <c r="C86" s="32">
        <v>746.8</v>
      </c>
      <c r="D86" s="32">
        <v>727.04935</v>
      </c>
      <c r="E86" s="33">
        <f>D86/C86*100</f>
        <v>97.35529592929835</v>
      </c>
      <c r="F86" s="2"/>
    </row>
    <row r="87" spans="1:6" ht="15.75" outlineLevel="5" x14ac:dyDescent="0.2">
      <c r="A87" s="30" t="s">
        <v>244</v>
      </c>
      <c r="B87" s="31" t="s">
        <v>76</v>
      </c>
      <c r="C87" s="32">
        <v>159.48400000000001</v>
      </c>
      <c r="D87" s="32">
        <v>159.48400000000001</v>
      </c>
      <c r="E87" s="33">
        <f>D87/C87*100</f>
        <v>100</v>
      </c>
      <c r="F87" s="2"/>
    </row>
    <row r="88" spans="1:6" ht="47.25" outlineLevel="1" x14ac:dyDescent="0.2">
      <c r="A88" s="25" t="s">
        <v>245</v>
      </c>
      <c r="B88" s="26" t="s">
        <v>77</v>
      </c>
      <c r="C88" s="27">
        <v>30034.606</v>
      </c>
      <c r="D88" s="27">
        <v>19519.319</v>
      </c>
      <c r="E88" s="29">
        <f>D88/C88*100</f>
        <v>64.98942919377734</v>
      </c>
      <c r="F88" s="2"/>
    </row>
    <row r="89" spans="1:6" ht="31.5" outlineLevel="3" x14ac:dyDescent="0.2">
      <c r="A89" s="30" t="s">
        <v>190</v>
      </c>
      <c r="B89" s="31" t="s">
        <v>78</v>
      </c>
      <c r="C89" s="32">
        <v>412.5</v>
      </c>
      <c r="D89" s="32">
        <v>266.44900000000001</v>
      </c>
      <c r="E89" s="33">
        <f>D89/C89*100</f>
        <v>64.593696969696964</v>
      </c>
      <c r="F89" s="2"/>
    </row>
    <row r="90" spans="1:6" ht="15.75" outlineLevel="5" x14ac:dyDescent="0.2">
      <c r="A90" s="30" t="s">
        <v>191</v>
      </c>
      <c r="B90" s="31" t="s">
        <v>79</v>
      </c>
      <c r="C90" s="32">
        <v>412.5</v>
      </c>
      <c r="D90" s="32">
        <v>266.44900000000001</v>
      </c>
      <c r="E90" s="33">
        <f>D90/C90*100</f>
        <v>64.593696969696964</v>
      </c>
      <c r="F90" s="2"/>
    </row>
    <row r="91" spans="1:6" ht="31.5" outlineLevel="3" x14ac:dyDescent="0.2">
      <c r="A91" s="30" t="s">
        <v>212</v>
      </c>
      <c r="B91" s="31" t="s">
        <v>80</v>
      </c>
      <c r="C91" s="32">
        <v>16773.896000000001</v>
      </c>
      <c r="D91" s="32">
        <v>9429.759</v>
      </c>
      <c r="E91" s="33">
        <f>D91/C91*100</f>
        <v>56.216868162292165</v>
      </c>
      <c r="F91" s="2"/>
    </row>
    <row r="92" spans="1:6" ht="15.75" outlineLevel="5" x14ac:dyDescent="0.2">
      <c r="A92" s="30" t="s">
        <v>246</v>
      </c>
      <c r="B92" s="31" t="s">
        <v>81</v>
      </c>
      <c r="C92" s="32">
        <v>16773.896000000001</v>
      </c>
      <c r="D92" s="32">
        <v>9429.759</v>
      </c>
      <c r="E92" s="33">
        <f>D92/C92*100</f>
        <v>56.216868162292165</v>
      </c>
      <c r="F92" s="2"/>
    </row>
    <row r="93" spans="1:6" ht="15.75" outlineLevel="3" x14ac:dyDescent="0.2">
      <c r="A93" s="30" t="s">
        <v>216</v>
      </c>
      <c r="B93" s="31" t="s">
        <v>82</v>
      </c>
      <c r="C93" s="32">
        <v>2336.88</v>
      </c>
      <c r="D93" s="32">
        <v>1548.9970000000001</v>
      </c>
      <c r="E93" s="33">
        <f>D93/C93*100</f>
        <v>66.284832768477628</v>
      </c>
      <c r="F93" s="2"/>
    </row>
    <row r="94" spans="1:6" ht="15.75" outlineLevel="5" x14ac:dyDescent="0.2">
      <c r="A94" s="30" t="s">
        <v>217</v>
      </c>
      <c r="B94" s="31" t="s">
        <v>83</v>
      </c>
      <c r="C94" s="32">
        <v>2336.88</v>
      </c>
      <c r="D94" s="32">
        <v>1548.9970000000001</v>
      </c>
      <c r="E94" s="33">
        <f>D94/C94*100</f>
        <v>66.284832768477628</v>
      </c>
      <c r="F94" s="2"/>
    </row>
    <row r="95" spans="1:6" ht="15.75" outlineLevel="3" x14ac:dyDescent="0.2">
      <c r="A95" s="30" t="s">
        <v>192</v>
      </c>
      <c r="B95" s="31" t="s">
        <v>84</v>
      </c>
      <c r="C95" s="32">
        <v>618.6</v>
      </c>
      <c r="D95" s="32">
        <v>420.84100000000001</v>
      </c>
      <c r="E95" s="33">
        <f>D95/C95*100</f>
        <v>68.031199482702874</v>
      </c>
      <c r="F95" s="2"/>
    </row>
    <row r="96" spans="1:6" ht="15.75" outlineLevel="5" x14ac:dyDescent="0.2">
      <c r="A96" s="30" t="s">
        <v>247</v>
      </c>
      <c r="B96" s="31" t="s">
        <v>85</v>
      </c>
      <c r="C96" s="32">
        <v>518.6</v>
      </c>
      <c r="D96" s="32">
        <v>360.15100000000001</v>
      </c>
      <c r="E96" s="33">
        <f>D96/C96*100</f>
        <v>69.446779791747019</v>
      </c>
      <c r="F96" s="2"/>
    </row>
    <row r="97" spans="1:6" ht="15.75" outlineLevel="5" x14ac:dyDescent="0.2">
      <c r="A97" s="30" t="s">
        <v>248</v>
      </c>
      <c r="B97" s="31" t="s">
        <v>86</v>
      </c>
      <c r="C97" s="32">
        <v>100</v>
      </c>
      <c r="D97" s="32">
        <v>60.69</v>
      </c>
      <c r="E97" s="33">
        <f>D97/C97*100</f>
        <v>60.69</v>
      </c>
      <c r="F97" s="2"/>
    </row>
    <row r="98" spans="1:6" ht="47.25" outlineLevel="3" x14ac:dyDescent="0.2">
      <c r="A98" s="30" t="s">
        <v>197</v>
      </c>
      <c r="B98" s="31" t="s">
        <v>87</v>
      </c>
      <c r="C98" s="32">
        <v>620</v>
      </c>
      <c r="D98" s="32">
        <v>553.68899999999996</v>
      </c>
      <c r="E98" s="33">
        <f>D98/C98*100</f>
        <v>89.304677419354832</v>
      </c>
      <c r="F98" s="2"/>
    </row>
    <row r="99" spans="1:6" ht="63" outlineLevel="5" x14ac:dyDescent="0.2">
      <c r="A99" s="30" t="s">
        <v>249</v>
      </c>
      <c r="B99" s="31" t="s">
        <v>88</v>
      </c>
      <c r="C99" s="32">
        <v>500</v>
      </c>
      <c r="D99" s="32">
        <v>456.54248000000001</v>
      </c>
      <c r="E99" s="33">
        <f>D99/C99*100</f>
        <v>91.308496000000005</v>
      </c>
      <c r="F99" s="2"/>
    </row>
    <row r="100" spans="1:6" ht="31.5" outlineLevel="5" x14ac:dyDescent="0.2">
      <c r="A100" s="30" t="s">
        <v>250</v>
      </c>
      <c r="B100" s="31" t="s">
        <v>89</v>
      </c>
      <c r="C100" s="32">
        <v>120</v>
      </c>
      <c r="D100" s="32">
        <v>97.147000000000006</v>
      </c>
      <c r="E100" s="33">
        <f>D100/C100*100</f>
        <v>80.955833333333345</v>
      </c>
      <c r="F100" s="2"/>
    </row>
    <row r="101" spans="1:6" ht="31.5" outlineLevel="5" x14ac:dyDescent="0.2">
      <c r="A101" s="30" t="s">
        <v>200</v>
      </c>
      <c r="B101" s="31" t="s">
        <v>90</v>
      </c>
      <c r="C101" s="32">
        <v>6963.3</v>
      </c>
      <c r="D101" s="32">
        <v>6884.6850000000004</v>
      </c>
      <c r="E101" s="33">
        <f>D101/C101*100</f>
        <v>98.871009435181605</v>
      </c>
      <c r="F101" s="2"/>
    </row>
    <row r="102" spans="1:6" ht="47.25" outlineLevel="3" x14ac:dyDescent="0.2">
      <c r="A102" s="30" t="s">
        <v>203</v>
      </c>
      <c r="B102" s="31" t="s">
        <v>91</v>
      </c>
      <c r="C102" s="32">
        <v>1831</v>
      </c>
      <c r="D102" s="32">
        <v>0</v>
      </c>
      <c r="E102" s="33">
        <f>D102/C102*100</f>
        <v>0</v>
      </c>
      <c r="F102" s="2"/>
    </row>
    <row r="103" spans="1:6" ht="31.5" outlineLevel="5" x14ac:dyDescent="0.2">
      <c r="A103" s="30" t="s">
        <v>251</v>
      </c>
      <c r="B103" s="31" t="s">
        <v>92</v>
      </c>
      <c r="C103" s="32">
        <v>1831</v>
      </c>
      <c r="D103" s="32">
        <v>0</v>
      </c>
      <c r="E103" s="33">
        <f>D103/C103*100</f>
        <v>0</v>
      </c>
      <c r="F103" s="2"/>
    </row>
    <row r="104" spans="1:6" ht="47.25" outlineLevel="3" x14ac:dyDescent="0.2">
      <c r="A104" s="30" t="s">
        <v>207</v>
      </c>
      <c r="B104" s="31" t="s">
        <v>93</v>
      </c>
      <c r="C104" s="32">
        <v>118</v>
      </c>
      <c r="D104" s="32">
        <v>73.111649999999997</v>
      </c>
      <c r="E104" s="33">
        <f>D104/C104*100</f>
        <v>61.959025423728811</v>
      </c>
      <c r="F104" s="2"/>
    </row>
    <row r="105" spans="1:6" ht="63" outlineLevel="5" x14ac:dyDescent="0.2">
      <c r="A105" s="30" t="s">
        <v>243</v>
      </c>
      <c r="B105" s="31" t="s">
        <v>94</v>
      </c>
      <c r="C105" s="32">
        <v>118</v>
      </c>
      <c r="D105" s="32">
        <v>73.111649999999997</v>
      </c>
      <c r="E105" s="33">
        <f>D105/C105*100</f>
        <v>61.959025423728811</v>
      </c>
      <c r="F105" s="2"/>
    </row>
    <row r="106" spans="1:6" ht="15.75" outlineLevel="5" x14ac:dyDescent="0.2">
      <c r="A106" s="30" t="s">
        <v>252</v>
      </c>
      <c r="B106" s="31" t="s">
        <v>95</v>
      </c>
      <c r="C106" s="32">
        <v>341.83</v>
      </c>
      <c r="D106" s="32">
        <v>341.7876</v>
      </c>
      <c r="E106" s="33">
        <f>D106/C106*100</f>
        <v>99.987596173536559</v>
      </c>
      <c r="F106" s="2"/>
    </row>
    <row r="107" spans="1:6" ht="47.25" outlineLevel="5" x14ac:dyDescent="0.2">
      <c r="A107" s="30" t="s">
        <v>253</v>
      </c>
      <c r="B107" s="31" t="s">
        <v>96</v>
      </c>
      <c r="C107" s="32">
        <v>18.600000000000001</v>
      </c>
      <c r="D107" s="32">
        <v>0</v>
      </c>
      <c r="E107" s="33">
        <f>D107/C107*100</f>
        <v>0</v>
      </c>
      <c r="F107" s="2"/>
    </row>
    <row r="108" spans="1:6" ht="47.25" outlineLevel="1" x14ac:dyDescent="0.2">
      <c r="A108" s="25" t="s">
        <v>254</v>
      </c>
      <c r="B108" s="26" t="s">
        <v>97</v>
      </c>
      <c r="C108" s="27">
        <v>46163.485999999997</v>
      </c>
      <c r="D108" s="27">
        <v>31537.315999999999</v>
      </c>
      <c r="E108" s="29">
        <f>D108/C108*100</f>
        <v>68.316582504189569</v>
      </c>
      <c r="F108" s="2"/>
    </row>
    <row r="109" spans="1:6" ht="31.5" outlineLevel="3" x14ac:dyDescent="0.2">
      <c r="A109" s="30" t="s">
        <v>190</v>
      </c>
      <c r="B109" s="31" t="s">
        <v>98</v>
      </c>
      <c r="C109" s="32">
        <v>6628.4189999999999</v>
      </c>
      <c r="D109" s="32">
        <v>3779.2190000000001</v>
      </c>
      <c r="E109" s="33">
        <f>D109/C109*100</f>
        <v>57.015390849612857</v>
      </c>
      <c r="F109" s="2"/>
    </row>
    <row r="110" spans="1:6" ht="15.75" outlineLevel="5" x14ac:dyDescent="0.2">
      <c r="A110" s="30" t="s">
        <v>191</v>
      </c>
      <c r="B110" s="31" t="s">
        <v>99</v>
      </c>
      <c r="C110" s="32">
        <v>6628.4189999999999</v>
      </c>
      <c r="D110" s="32">
        <v>3779.2190000000001</v>
      </c>
      <c r="E110" s="33">
        <f>D110/C110*100</f>
        <v>57.015390849612857</v>
      </c>
      <c r="F110" s="2"/>
    </row>
    <row r="111" spans="1:6" ht="15.75" outlineLevel="3" x14ac:dyDescent="0.2">
      <c r="A111" s="30" t="s">
        <v>255</v>
      </c>
      <c r="B111" s="31" t="s">
        <v>100</v>
      </c>
      <c r="C111" s="32">
        <v>16000</v>
      </c>
      <c r="D111" s="32">
        <v>9987.259</v>
      </c>
      <c r="E111" s="33">
        <f>D111/C111*100</f>
        <v>62.420368750000002</v>
      </c>
      <c r="F111" s="2"/>
    </row>
    <row r="112" spans="1:6" ht="15.75" outlineLevel="5" x14ac:dyDescent="0.2">
      <c r="A112" s="30" t="s">
        <v>256</v>
      </c>
      <c r="B112" s="31" t="s">
        <v>101</v>
      </c>
      <c r="C112" s="32">
        <v>9877.6</v>
      </c>
      <c r="D112" s="32">
        <v>7389.45</v>
      </c>
      <c r="E112" s="33">
        <f>D112/C112*100</f>
        <v>74.810176561107951</v>
      </c>
      <c r="F112" s="2"/>
    </row>
    <row r="113" spans="1:6" ht="31.5" outlineLevel="5" x14ac:dyDescent="0.2">
      <c r="A113" s="30" t="s">
        <v>257</v>
      </c>
      <c r="B113" s="31" t="s">
        <v>102</v>
      </c>
      <c r="C113" s="32">
        <v>3.6</v>
      </c>
      <c r="D113" s="32">
        <v>0</v>
      </c>
      <c r="E113" s="33">
        <f>D113/C113*100</f>
        <v>0</v>
      </c>
      <c r="F113" s="2"/>
    </row>
    <row r="114" spans="1:6" ht="31.5" outlineLevel="5" x14ac:dyDescent="0.2">
      <c r="A114" s="30" t="s">
        <v>200</v>
      </c>
      <c r="B114" s="31" t="s">
        <v>103</v>
      </c>
      <c r="C114" s="32">
        <v>2466.1999999999998</v>
      </c>
      <c r="D114" s="32">
        <v>2466.1999999999998</v>
      </c>
      <c r="E114" s="33">
        <f>D114/C114*100</f>
        <v>100</v>
      </c>
      <c r="F114" s="2"/>
    </row>
    <row r="115" spans="1:6" ht="31.5" outlineLevel="5" x14ac:dyDescent="0.2">
      <c r="A115" s="30" t="s">
        <v>258</v>
      </c>
      <c r="B115" s="31" t="s">
        <v>104</v>
      </c>
      <c r="C115" s="32">
        <v>500</v>
      </c>
      <c r="D115" s="32">
        <v>374.99400000000003</v>
      </c>
      <c r="E115" s="33">
        <f>D115/C115*100</f>
        <v>74.998800000000017</v>
      </c>
      <c r="F115" s="2"/>
    </row>
    <row r="116" spans="1:6" ht="78.75" outlineLevel="5" x14ac:dyDescent="0.2">
      <c r="A116" s="30" t="s">
        <v>300</v>
      </c>
      <c r="B116" s="39" t="s">
        <v>301</v>
      </c>
      <c r="C116" s="32">
        <v>16.7</v>
      </c>
      <c r="D116" s="32">
        <v>0</v>
      </c>
      <c r="E116" s="33">
        <f>D116/C116*100</f>
        <v>0</v>
      </c>
      <c r="F116" s="2"/>
    </row>
    <row r="117" spans="1:6" ht="47.25" outlineLevel="3" x14ac:dyDescent="0.2">
      <c r="A117" s="30" t="s">
        <v>203</v>
      </c>
      <c r="B117" s="31" t="s">
        <v>105</v>
      </c>
      <c r="C117" s="32">
        <v>975.66700000000003</v>
      </c>
      <c r="D117" s="32">
        <v>198.53899999999999</v>
      </c>
      <c r="E117" s="33">
        <f>D117/C117*100</f>
        <v>20.349053519284755</v>
      </c>
      <c r="F117" s="2"/>
    </row>
    <row r="118" spans="1:6" ht="31.5" outlineLevel="4" x14ac:dyDescent="0.2">
      <c r="A118" s="30" t="s">
        <v>259</v>
      </c>
      <c r="B118" s="31" t="s">
        <v>106</v>
      </c>
      <c r="C118" s="32">
        <v>975.66700000000003</v>
      </c>
      <c r="D118" s="32">
        <v>198.53899999999999</v>
      </c>
      <c r="E118" s="33">
        <f>D118/C118*100</f>
        <v>20.349053519284755</v>
      </c>
      <c r="F118" s="2"/>
    </row>
    <row r="119" spans="1:6" ht="47.25" outlineLevel="3" x14ac:dyDescent="0.2">
      <c r="A119" s="30" t="s">
        <v>207</v>
      </c>
      <c r="B119" s="31" t="s">
        <v>107</v>
      </c>
      <c r="C119" s="32">
        <v>7535.8</v>
      </c>
      <c r="D119" s="32">
        <v>5650.9920000000002</v>
      </c>
      <c r="E119" s="33">
        <f>D119/C119*100</f>
        <v>74.988614347514527</v>
      </c>
      <c r="F119" s="2"/>
    </row>
    <row r="120" spans="1:6" ht="15.75" outlineLevel="4" x14ac:dyDescent="0.2">
      <c r="A120" s="30" t="s">
        <v>260</v>
      </c>
      <c r="B120" s="31" t="s">
        <v>108</v>
      </c>
      <c r="C120" s="32">
        <v>7530</v>
      </c>
      <c r="D120" s="32">
        <v>5647.5</v>
      </c>
      <c r="E120" s="33">
        <f>D120/C120*100</f>
        <v>75</v>
      </c>
      <c r="F120" s="2"/>
    </row>
    <row r="121" spans="1:6" ht="31.5" outlineLevel="5" x14ac:dyDescent="0.2">
      <c r="A121" s="30" t="s">
        <v>261</v>
      </c>
      <c r="B121" s="31" t="s">
        <v>109</v>
      </c>
      <c r="C121" s="32">
        <v>5.8</v>
      </c>
      <c r="D121" s="32">
        <v>3.492</v>
      </c>
      <c r="E121" s="33">
        <f>D121/C121*100</f>
        <v>60.206896551724142</v>
      </c>
      <c r="F121" s="2"/>
    </row>
    <row r="122" spans="1:6" ht="15.75" outlineLevel="3" x14ac:dyDescent="0.2">
      <c r="A122" s="30" t="s">
        <v>227</v>
      </c>
      <c r="B122" s="31" t="s">
        <v>110</v>
      </c>
      <c r="C122" s="32">
        <v>2159.5</v>
      </c>
      <c r="D122" s="32">
        <v>1690.66263</v>
      </c>
      <c r="E122" s="33">
        <f>D122/C122*100</f>
        <v>78.289540634406123</v>
      </c>
      <c r="F122" s="2"/>
    </row>
    <row r="123" spans="1:6" ht="15.75" outlineLevel="5" x14ac:dyDescent="0.2">
      <c r="A123" s="30" t="s">
        <v>262</v>
      </c>
      <c r="B123" s="31" t="s">
        <v>111</v>
      </c>
      <c r="C123" s="32">
        <v>1500</v>
      </c>
      <c r="D123" s="32">
        <v>1483.3404399999999</v>
      </c>
      <c r="E123" s="33">
        <f>D123/C123*100</f>
        <v>98.889362666666656</v>
      </c>
      <c r="F123" s="2"/>
    </row>
    <row r="124" spans="1:6" ht="47.25" outlineLevel="5" x14ac:dyDescent="0.2">
      <c r="A124" s="30" t="s">
        <v>263</v>
      </c>
      <c r="B124" s="31" t="s">
        <v>112</v>
      </c>
      <c r="C124" s="32">
        <v>659.5</v>
      </c>
      <c r="D124" s="32">
        <v>207.32219000000001</v>
      </c>
      <c r="E124" s="33">
        <f>D124/C124*100</f>
        <v>31.436268385140259</v>
      </c>
      <c r="F124" s="2"/>
    </row>
    <row r="125" spans="1:6" ht="47.25" outlineLevel="1" x14ac:dyDescent="0.2">
      <c r="A125" s="25" t="s">
        <v>264</v>
      </c>
      <c r="B125" s="26" t="s">
        <v>113</v>
      </c>
      <c r="C125" s="27">
        <v>45304.624000000003</v>
      </c>
      <c r="D125" s="27">
        <v>30438.651000000002</v>
      </c>
      <c r="E125" s="29">
        <f>D125/C125*100</f>
        <v>67.186631987057211</v>
      </c>
      <c r="F125" s="2"/>
    </row>
    <row r="126" spans="1:6" ht="47.25" outlineLevel="2" x14ac:dyDescent="0.2">
      <c r="A126" s="40" t="s">
        <v>265</v>
      </c>
      <c r="B126" s="41" t="s">
        <v>114</v>
      </c>
      <c r="C126" s="42">
        <v>2131.8843299999999</v>
      </c>
      <c r="D126" s="42">
        <v>1653.57</v>
      </c>
      <c r="E126" s="43">
        <f>D126/C126*100</f>
        <v>77.563776642609866</v>
      </c>
      <c r="F126" s="2"/>
    </row>
    <row r="127" spans="1:6" ht="15.75" outlineLevel="3" x14ac:dyDescent="0.2">
      <c r="A127" s="30" t="s">
        <v>216</v>
      </c>
      <c r="B127" s="31" t="s">
        <v>115</v>
      </c>
      <c r="C127" s="32">
        <v>1190.5999999999999</v>
      </c>
      <c r="D127" s="32">
        <v>807.57100000000003</v>
      </c>
      <c r="E127" s="33">
        <f>D127/C127*100</f>
        <v>67.828909793381499</v>
      </c>
      <c r="F127" s="2"/>
    </row>
    <row r="128" spans="1:6" ht="47.25" outlineLevel="5" x14ac:dyDescent="0.2">
      <c r="A128" s="30" t="s">
        <v>266</v>
      </c>
      <c r="B128" s="31" t="s">
        <v>116</v>
      </c>
      <c r="C128" s="32">
        <v>1190.5999999999999</v>
      </c>
      <c r="D128" s="32">
        <v>807.57100000000003</v>
      </c>
      <c r="E128" s="33">
        <f>D128/C128*100</f>
        <v>67.828909793381499</v>
      </c>
      <c r="F128" s="2"/>
    </row>
    <row r="129" spans="1:6" ht="15.75" outlineLevel="3" x14ac:dyDescent="0.2">
      <c r="A129" s="30" t="s">
        <v>195</v>
      </c>
      <c r="B129" s="31" t="s">
        <v>117</v>
      </c>
      <c r="C129" s="32">
        <v>389.38432999999998</v>
      </c>
      <c r="D129" s="32">
        <v>327.26299999999998</v>
      </c>
      <c r="E129" s="33">
        <f>D129/C129*100</f>
        <v>84.046268631303164</v>
      </c>
      <c r="F129" s="2"/>
    </row>
    <row r="130" spans="1:6" ht="15.75" outlineLevel="5" x14ac:dyDescent="0.2">
      <c r="A130" s="30" t="s">
        <v>196</v>
      </c>
      <c r="B130" s="31" t="s">
        <v>118</v>
      </c>
      <c r="C130" s="32">
        <v>389.38432999999998</v>
      </c>
      <c r="D130" s="32">
        <v>327.26299999999998</v>
      </c>
      <c r="E130" s="33">
        <f>D130/C130*100</f>
        <v>84.046268631303164</v>
      </c>
      <c r="F130" s="2"/>
    </row>
    <row r="131" spans="1:6" ht="47.25" outlineLevel="3" x14ac:dyDescent="0.2">
      <c r="A131" s="30" t="s">
        <v>197</v>
      </c>
      <c r="B131" s="31" t="s">
        <v>119</v>
      </c>
      <c r="C131" s="32">
        <v>58.9</v>
      </c>
      <c r="D131" s="32">
        <v>25.736000000000001</v>
      </c>
      <c r="E131" s="33">
        <f>D131/C131*100</f>
        <v>43.694397283531409</v>
      </c>
      <c r="F131" s="2"/>
    </row>
    <row r="132" spans="1:6" ht="63" outlineLevel="5" x14ac:dyDescent="0.2">
      <c r="A132" s="30" t="s">
        <v>267</v>
      </c>
      <c r="B132" s="31" t="s">
        <v>120</v>
      </c>
      <c r="C132" s="32">
        <v>58.9</v>
      </c>
      <c r="D132" s="32">
        <v>25.736000000000001</v>
      </c>
      <c r="E132" s="33">
        <f>D132/C132*100</f>
        <v>43.694397283531409</v>
      </c>
      <c r="F132" s="2"/>
    </row>
    <row r="133" spans="1:6" ht="31.5" outlineLevel="5" x14ac:dyDescent="0.2">
      <c r="A133" s="30" t="s">
        <v>200</v>
      </c>
      <c r="B133" s="31" t="s">
        <v>121</v>
      </c>
      <c r="C133" s="32">
        <v>493</v>
      </c>
      <c r="D133" s="32">
        <v>493</v>
      </c>
      <c r="E133" s="33">
        <f>D133/C133*100</f>
        <v>100</v>
      </c>
      <c r="F133" s="2"/>
    </row>
    <row r="134" spans="1:6" ht="63" outlineLevel="2" x14ac:dyDescent="0.2">
      <c r="A134" s="40" t="s">
        <v>268</v>
      </c>
      <c r="B134" s="41" t="s">
        <v>122</v>
      </c>
      <c r="C134" s="42">
        <v>4350.9009999999998</v>
      </c>
      <c r="D134" s="42">
        <v>2796.3583100000001</v>
      </c>
      <c r="E134" s="43">
        <f>D134/C134*100</f>
        <v>64.270786901379736</v>
      </c>
      <c r="F134" s="2"/>
    </row>
    <row r="135" spans="1:6" ht="15.75" outlineLevel="3" x14ac:dyDescent="0.2">
      <c r="A135" s="30" t="s">
        <v>192</v>
      </c>
      <c r="B135" s="31" t="s">
        <v>123</v>
      </c>
      <c r="C135" s="32">
        <v>4350.9009999999998</v>
      </c>
      <c r="D135" s="32">
        <v>2796.3583100000001</v>
      </c>
      <c r="E135" s="33">
        <f>D135/C135*100</f>
        <v>64.270786901379736</v>
      </c>
      <c r="F135" s="2"/>
    </row>
    <row r="136" spans="1:6" ht="15.75" outlineLevel="5" x14ac:dyDescent="0.2">
      <c r="A136" s="30" t="s">
        <v>269</v>
      </c>
      <c r="B136" s="31" t="s">
        <v>124</v>
      </c>
      <c r="C136" s="32">
        <v>4350.9009999999998</v>
      </c>
      <c r="D136" s="32">
        <v>2796.3583100000001</v>
      </c>
      <c r="E136" s="33">
        <f>D136/C136*100</f>
        <v>64.270786901379736</v>
      </c>
      <c r="F136" s="2"/>
    </row>
    <row r="137" spans="1:6" ht="47.25" outlineLevel="2" x14ac:dyDescent="0.2">
      <c r="A137" s="40" t="s">
        <v>270</v>
      </c>
      <c r="B137" s="41" t="s">
        <v>125</v>
      </c>
      <c r="C137" s="42">
        <v>270</v>
      </c>
      <c r="D137" s="42">
        <v>0</v>
      </c>
      <c r="E137" s="43">
        <f>D137/C137*100</f>
        <v>0</v>
      </c>
      <c r="F137" s="2"/>
    </row>
    <row r="138" spans="1:6" ht="15.75" outlineLevel="3" x14ac:dyDescent="0.2">
      <c r="A138" s="30" t="s">
        <v>192</v>
      </c>
      <c r="B138" s="31" t="s">
        <v>126</v>
      </c>
      <c r="C138" s="32">
        <v>250</v>
      </c>
      <c r="D138" s="32">
        <v>0</v>
      </c>
      <c r="E138" s="33">
        <f>D138/C138*100</f>
        <v>0</v>
      </c>
      <c r="F138" s="2"/>
    </row>
    <row r="139" spans="1:6" ht="15.75" outlineLevel="5" x14ac:dyDescent="0.2">
      <c r="A139" s="30" t="s">
        <v>271</v>
      </c>
      <c r="B139" s="31" t="s">
        <v>127</v>
      </c>
      <c r="C139" s="32">
        <v>250</v>
      </c>
      <c r="D139" s="32">
        <v>0</v>
      </c>
      <c r="E139" s="33">
        <f>D139/C139*100</f>
        <v>0</v>
      </c>
      <c r="F139" s="2"/>
    </row>
    <row r="140" spans="1:6" ht="47.25" outlineLevel="3" x14ac:dyDescent="0.2">
      <c r="A140" s="30" t="s">
        <v>197</v>
      </c>
      <c r="B140" s="31" t="s">
        <v>128</v>
      </c>
      <c r="C140" s="32">
        <v>20</v>
      </c>
      <c r="D140" s="32">
        <v>0</v>
      </c>
      <c r="E140" s="33">
        <f>D140/C140*100</f>
        <v>0</v>
      </c>
      <c r="F140" s="2"/>
    </row>
    <row r="141" spans="1:6" ht="47.25" outlineLevel="5" x14ac:dyDescent="0.2">
      <c r="A141" s="30" t="s">
        <v>272</v>
      </c>
      <c r="B141" s="31" t="s">
        <v>129</v>
      </c>
      <c r="C141" s="32">
        <v>20</v>
      </c>
      <c r="D141" s="32">
        <v>0</v>
      </c>
      <c r="E141" s="33">
        <f>D141/C141*100</f>
        <v>0</v>
      </c>
      <c r="F141" s="2"/>
    </row>
    <row r="142" spans="1:6" ht="31.5" outlineLevel="2" x14ac:dyDescent="0.2">
      <c r="A142" s="40" t="s">
        <v>273</v>
      </c>
      <c r="B142" s="41" t="s">
        <v>130</v>
      </c>
      <c r="C142" s="42">
        <v>116.1</v>
      </c>
      <c r="D142" s="42">
        <v>91.924999999999997</v>
      </c>
      <c r="E142" s="43">
        <f>D142/C142*100</f>
        <v>79.177433247200696</v>
      </c>
      <c r="F142" s="2"/>
    </row>
    <row r="143" spans="1:6" ht="47.25" outlineLevel="3" x14ac:dyDescent="0.2">
      <c r="A143" s="30" t="s">
        <v>197</v>
      </c>
      <c r="B143" s="31" t="s">
        <v>131</v>
      </c>
      <c r="C143" s="32">
        <v>116.1</v>
      </c>
      <c r="D143" s="32">
        <v>91.924999999999997</v>
      </c>
      <c r="E143" s="33">
        <f>D143/C143*100</f>
        <v>79.177433247200696</v>
      </c>
      <c r="F143" s="2"/>
    </row>
    <row r="144" spans="1:6" ht="267.75" outlineLevel="5" x14ac:dyDescent="0.2">
      <c r="A144" s="30" t="s">
        <v>274</v>
      </c>
      <c r="B144" s="31" t="s">
        <v>132</v>
      </c>
      <c r="C144" s="32">
        <v>116.1</v>
      </c>
      <c r="D144" s="32">
        <v>92.924999999999997</v>
      </c>
      <c r="E144" s="33">
        <f>D144/C144*100</f>
        <v>80.038759689922472</v>
      </c>
      <c r="F144" s="2"/>
    </row>
    <row r="145" spans="1:6" ht="47.25" outlineLevel="2" x14ac:dyDescent="0.2">
      <c r="A145" s="40" t="s">
        <v>275</v>
      </c>
      <c r="B145" s="41" t="s">
        <v>133</v>
      </c>
      <c r="C145" s="42">
        <v>51.52</v>
      </c>
      <c r="D145" s="42">
        <v>37.555999999999997</v>
      </c>
      <c r="E145" s="43">
        <f>D145/C145*100</f>
        <v>72.895962732919244</v>
      </c>
      <c r="F145" s="2"/>
    </row>
    <row r="146" spans="1:6" ht="47.25" outlineLevel="3" x14ac:dyDescent="0.2">
      <c r="A146" s="30" t="s">
        <v>203</v>
      </c>
      <c r="B146" s="31" t="s">
        <v>134</v>
      </c>
      <c r="C146" s="32">
        <v>51</v>
      </c>
      <c r="D146" s="32">
        <v>37.125</v>
      </c>
      <c r="E146" s="33">
        <f>D146/C146*100</f>
        <v>72.794117647058826</v>
      </c>
      <c r="F146" s="2"/>
    </row>
    <row r="147" spans="1:6" ht="31.5" outlineLevel="5" x14ac:dyDescent="0.2">
      <c r="A147" s="30" t="s">
        <v>276</v>
      </c>
      <c r="B147" s="31" t="s">
        <v>135</v>
      </c>
      <c r="C147" s="32">
        <v>51</v>
      </c>
      <c r="D147" s="32">
        <v>37.125</v>
      </c>
      <c r="E147" s="33">
        <f>D147/C147*100</f>
        <v>72.794117647058826</v>
      </c>
      <c r="F147" s="2"/>
    </row>
    <row r="148" spans="1:6" ht="31.5" outlineLevel="5" x14ac:dyDescent="0.2">
      <c r="A148" s="30" t="s">
        <v>276</v>
      </c>
      <c r="B148" s="31" t="s">
        <v>136</v>
      </c>
      <c r="C148" s="32">
        <v>0.52</v>
      </c>
      <c r="D148" s="32">
        <v>0.43099999999999999</v>
      </c>
      <c r="E148" s="33">
        <f>D148/C148*100</f>
        <v>82.884615384615373</v>
      </c>
      <c r="F148" s="2"/>
    </row>
    <row r="149" spans="1:6" ht="15.75" outlineLevel="2" x14ac:dyDescent="0.2">
      <c r="A149" s="40" t="s">
        <v>277</v>
      </c>
      <c r="B149" s="41" t="s">
        <v>137</v>
      </c>
      <c r="C149" s="42">
        <v>38384.218999999997</v>
      </c>
      <c r="D149" s="42">
        <v>25859.242999999999</v>
      </c>
      <c r="E149" s="43">
        <f>D149/C149*100</f>
        <v>67.369465039786263</v>
      </c>
      <c r="F149" s="2"/>
    </row>
    <row r="150" spans="1:6" ht="31.5" outlineLevel="3" x14ac:dyDescent="0.2">
      <c r="A150" s="30" t="s">
        <v>190</v>
      </c>
      <c r="B150" s="31" t="s">
        <v>138</v>
      </c>
      <c r="C150" s="32">
        <v>19034.356</v>
      </c>
      <c r="D150" s="32">
        <v>12114.616</v>
      </c>
      <c r="E150" s="33">
        <f>D150/C150*100</f>
        <v>63.646051382037825</v>
      </c>
      <c r="F150" s="2"/>
    </row>
    <row r="151" spans="1:6" ht="15.75" outlineLevel="5" x14ac:dyDescent="0.2">
      <c r="A151" s="30" t="s">
        <v>278</v>
      </c>
      <c r="B151" s="31" t="s">
        <v>139</v>
      </c>
      <c r="C151" s="32">
        <v>1107.7840000000001</v>
      </c>
      <c r="D151" s="32">
        <v>848.27200000000005</v>
      </c>
      <c r="E151" s="33">
        <f>D151/C151*100</f>
        <v>76.573772504387136</v>
      </c>
      <c r="F151" s="2"/>
    </row>
    <row r="152" spans="1:6" ht="15.75" outlineLevel="5" x14ac:dyDescent="0.2">
      <c r="A152" s="30" t="s">
        <v>191</v>
      </c>
      <c r="B152" s="31" t="s">
        <v>140</v>
      </c>
      <c r="C152" s="32">
        <v>17926.572</v>
      </c>
      <c r="D152" s="32">
        <v>11266.343999999999</v>
      </c>
      <c r="E152" s="33">
        <f>D152/C152*100</f>
        <v>62.847174574146123</v>
      </c>
      <c r="F152" s="2"/>
    </row>
    <row r="153" spans="1:6" ht="15.75" outlineLevel="3" x14ac:dyDescent="0.2">
      <c r="A153" s="30" t="s">
        <v>216</v>
      </c>
      <c r="B153" s="31" t="s">
        <v>141</v>
      </c>
      <c r="C153" s="32">
        <v>5530.9229999999998</v>
      </c>
      <c r="D153" s="32">
        <v>2043.088</v>
      </c>
      <c r="E153" s="33">
        <f>D153/C153*100</f>
        <v>36.939367986139018</v>
      </c>
      <c r="F153" s="2"/>
    </row>
    <row r="154" spans="1:6" ht="15.75" outlineLevel="5" x14ac:dyDescent="0.2">
      <c r="A154" s="30" t="s">
        <v>217</v>
      </c>
      <c r="B154" s="31" t="s">
        <v>142</v>
      </c>
      <c r="C154" s="32">
        <v>5453.9790000000003</v>
      </c>
      <c r="D154" s="32">
        <v>1966.144</v>
      </c>
      <c r="E154" s="33">
        <f>D154/C154*100</f>
        <v>36.049717096453797</v>
      </c>
      <c r="F154" s="2"/>
    </row>
    <row r="155" spans="1:6" ht="31.5" outlineLevel="5" x14ac:dyDescent="0.2">
      <c r="A155" s="30" t="s">
        <v>279</v>
      </c>
      <c r="B155" s="31" t="s">
        <v>143</v>
      </c>
      <c r="C155" s="32">
        <v>76.944000000000003</v>
      </c>
      <c r="D155" s="32">
        <v>76.944000000000003</v>
      </c>
      <c r="E155" s="33">
        <f>D155/C155*100</f>
        <v>100</v>
      </c>
      <c r="F155" s="2"/>
    </row>
    <row r="156" spans="1:6" ht="15.75" outlineLevel="3" x14ac:dyDescent="0.2">
      <c r="A156" s="30" t="s">
        <v>192</v>
      </c>
      <c r="B156" s="31" t="s">
        <v>144</v>
      </c>
      <c r="C156" s="32">
        <v>744.9</v>
      </c>
      <c r="D156" s="32">
        <v>744.9</v>
      </c>
      <c r="E156" s="33">
        <f>D156/C156*100</f>
        <v>100</v>
      </c>
      <c r="F156" s="2"/>
    </row>
    <row r="157" spans="1:6" ht="15.75" outlineLevel="5" x14ac:dyDescent="0.2">
      <c r="A157" s="30" t="s">
        <v>280</v>
      </c>
      <c r="B157" s="31" t="s">
        <v>145</v>
      </c>
      <c r="C157" s="32">
        <v>738.9</v>
      </c>
      <c r="D157" s="32">
        <v>738.9</v>
      </c>
      <c r="E157" s="33">
        <f>D157/C157*100</f>
        <v>100</v>
      </c>
      <c r="F157" s="2"/>
    </row>
    <row r="158" spans="1:6" ht="15.75" outlineLevel="5" x14ac:dyDescent="0.2">
      <c r="A158" s="30" t="s">
        <v>281</v>
      </c>
      <c r="B158" s="31" t="s">
        <v>146</v>
      </c>
      <c r="C158" s="32">
        <v>6</v>
      </c>
      <c r="D158" s="32">
        <v>6</v>
      </c>
      <c r="E158" s="33">
        <f>D158/C158*100</f>
        <v>100</v>
      </c>
      <c r="F158" s="2"/>
    </row>
    <row r="159" spans="1:6" ht="15.75" outlineLevel="5" x14ac:dyDescent="0.2">
      <c r="A159" s="30" t="s">
        <v>282</v>
      </c>
      <c r="B159" s="31" t="s">
        <v>147</v>
      </c>
      <c r="C159" s="32">
        <v>1701.5</v>
      </c>
      <c r="D159" s="32">
        <v>1241.7929799999999</v>
      </c>
      <c r="E159" s="33">
        <f>D159/C159*100</f>
        <v>72.982249779606221</v>
      </c>
      <c r="F159" s="2"/>
    </row>
    <row r="160" spans="1:6" ht="47.25" outlineLevel="3" x14ac:dyDescent="0.2">
      <c r="A160" s="30" t="s">
        <v>197</v>
      </c>
      <c r="B160" s="31" t="s">
        <v>148</v>
      </c>
      <c r="C160" s="32">
        <v>270.39999999999998</v>
      </c>
      <c r="D160" s="32">
        <v>111.836</v>
      </c>
      <c r="E160" s="33">
        <f>D160/C160*100</f>
        <v>41.359467455621306</v>
      </c>
      <c r="F160" s="2"/>
    </row>
    <row r="161" spans="1:6" ht="47.25" outlineLevel="5" x14ac:dyDescent="0.2">
      <c r="A161" s="30" t="s">
        <v>272</v>
      </c>
      <c r="B161" s="31" t="s">
        <v>149</v>
      </c>
      <c r="C161" s="32">
        <v>89</v>
      </c>
      <c r="D161" s="32">
        <v>48.459000000000003</v>
      </c>
      <c r="E161" s="33">
        <f>D161/C161*100</f>
        <v>54.448314606741576</v>
      </c>
      <c r="F161" s="2"/>
    </row>
    <row r="162" spans="1:6" ht="267.75" outlineLevel="5" x14ac:dyDescent="0.2">
      <c r="A162" s="30" t="s">
        <v>274</v>
      </c>
      <c r="B162" s="31" t="s">
        <v>150</v>
      </c>
      <c r="C162" s="32">
        <v>181.4</v>
      </c>
      <c r="D162" s="32">
        <v>63.378</v>
      </c>
      <c r="E162" s="33">
        <f>D162/C162*100</f>
        <v>34.938257993384788</v>
      </c>
      <c r="F162" s="2"/>
    </row>
    <row r="163" spans="1:6" ht="31.5" outlineLevel="5" x14ac:dyDescent="0.2">
      <c r="A163" s="30" t="s">
        <v>200</v>
      </c>
      <c r="B163" s="31" t="s">
        <v>151</v>
      </c>
      <c r="C163" s="32">
        <v>8001.3</v>
      </c>
      <c r="D163" s="32">
        <v>8001.3</v>
      </c>
      <c r="E163" s="33">
        <f>D163/C163*100</f>
        <v>100</v>
      </c>
      <c r="F163" s="2"/>
    </row>
    <row r="164" spans="1:6" ht="47.25" outlineLevel="3" x14ac:dyDescent="0.2">
      <c r="A164" s="30" t="s">
        <v>207</v>
      </c>
      <c r="B164" s="31" t="s">
        <v>152</v>
      </c>
      <c r="C164" s="32">
        <v>2474.3000000000002</v>
      </c>
      <c r="D164" s="32">
        <v>1540.569</v>
      </c>
      <c r="E164" s="33">
        <f>D164/C164*100</f>
        <v>62.262821808188171</v>
      </c>
      <c r="F164" s="2"/>
    </row>
    <row r="165" spans="1:6" ht="31.5" outlineLevel="5" x14ac:dyDescent="0.2">
      <c r="A165" s="30" t="s">
        <v>283</v>
      </c>
      <c r="B165" s="31" t="s">
        <v>153</v>
      </c>
      <c r="C165" s="32">
        <v>118.3</v>
      </c>
      <c r="D165" s="32">
        <v>87.493920000000003</v>
      </c>
      <c r="E165" s="33">
        <f>D165/C165*100</f>
        <v>73.959357565511425</v>
      </c>
      <c r="F165" s="2"/>
    </row>
    <row r="166" spans="1:6" ht="15.75" outlineLevel="4" x14ac:dyDescent="0.2">
      <c r="A166" s="30" t="s">
        <v>221</v>
      </c>
      <c r="B166" s="31" t="s">
        <v>154</v>
      </c>
      <c r="C166" s="32">
        <v>229.8</v>
      </c>
      <c r="D166" s="32">
        <v>191.26400000000001</v>
      </c>
      <c r="E166" s="33">
        <f>D166/C166*100</f>
        <v>83.23063533507397</v>
      </c>
      <c r="F166" s="2"/>
    </row>
    <row r="167" spans="1:6" ht="31.5" outlineLevel="5" x14ac:dyDescent="0.2">
      <c r="A167" s="30" t="s">
        <v>261</v>
      </c>
      <c r="B167" s="31" t="s">
        <v>155</v>
      </c>
      <c r="C167" s="32">
        <v>0.2</v>
      </c>
      <c r="D167" s="32">
        <v>0.2</v>
      </c>
      <c r="E167" s="33">
        <f>D167/C167*100</f>
        <v>100</v>
      </c>
      <c r="F167" s="2"/>
    </row>
    <row r="168" spans="1:6" ht="78.75" outlineLevel="5" x14ac:dyDescent="0.2">
      <c r="A168" s="30" t="s">
        <v>284</v>
      </c>
      <c r="B168" s="31" t="s">
        <v>156</v>
      </c>
      <c r="C168" s="32">
        <v>1838</v>
      </c>
      <c r="D168" s="32">
        <v>1261.6110000000001</v>
      </c>
      <c r="E168" s="33">
        <f>D168/C168*100</f>
        <v>68.64042437431992</v>
      </c>
      <c r="F168" s="2"/>
    </row>
    <row r="169" spans="1:6" ht="47.25" outlineLevel="4" x14ac:dyDescent="0.2">
      <c r="A169" s="30" t="s">
        <v>285</v>
      </c>
      <c r="B169" s="31" t="s">
        <v>157</v>
      </c>
      <c r="C169" s="32">
        <v>288</v>
      </c>
      <c r="D169" s="32">
        <v>0</v>
      </c>
      <c r="E169" s="33">
        <f>D169/C169*100</f>
        <v>0</v>
      </c>
      <c r="F169" s="2"/>
    </row>
    <row r="170" spans="1:6" ht="15.75" outlineLevel="3" x14ac:dyDescent="0.2">
      <c r="A170" s="30" t="s">
        <v>227</v>
      </c>
      <c r="B170" s="31" t="s">
        <v>158</v>
      </c>
      <c r="C170" s="32">
        <v>60.6</v>
      </c>
      <c r="D170" s="32">
        <v>60.6</v>
      </c>
      <c r="E170" s="33">
        <f>D170/C170*100</f>
        <v>100</v>
      </c>
      <c r="F170" s="2"/>
    </row>
    <row r="171" spans="1:6" ht="63" outlineLevel="5" x14ac:dyDescent="0.2">
      <c r="A171" s="30" t="s">
        <v>286</v>
      </c>
      <c r="B171" s="31" t="s">
        <v>159</v>
      </c>
      <c r="C171" s="32">
        <v>60.6</v>
      </c>
      <c r="D171" s="32">
        <v>60.6</v>
      </c>
      <c r="E171" s="33">
        <f>D171/C171*100</f>
        <v>100</v>
      </c>
      <c r="F171" s="2"/>
    </row>
    <row r="172" spans="1:6" ht="63" outlineLevel="5" x14ac:dyDescent="0.2">
      <c r="A172" s="30" t="s">
        <v>287</v>
      </c>
      <c r="B172" s="31" t="s">
        <v>160</v>
      </c>
      <c r="C172" s="32">
        <v>0.54</v>
      </c>
      <c r="D172" s="32">
        <v>0.54</v>
      </c>
      <c r="E172" s="33">
        <f>D172/C172*100</f>
        <v>100</v>
      </c>
      <c r="F172" s="2"/>
    </row>
    <row r="173" spans="1:6" ht="15.75" outlineLevel="5" x14ac:dyDescent="0.2">
      <c r="A173" s="30" t="s">
        <v>288</v>
      </c>
      <c r="B173" s="31" t="s">
        <v>161</v>
      </c>
      <c r="C173" s="32">
        <v>565.4</v>
      </c>
      <c r="D173" s="32">
        <v>0</v>
      </c>
      <c r="E173" s="33">
        <f>D173/C173*100</f>
        <v>0</v>
      </c>
      <c r="F173" s="2"/>
    </row>
    <row r="174" spans="1:6" ht="47.25" outlineLevel="1" x14ac:dyDescent="0.2">
      <c r="A174" s="25" t="s">
        <v>289</v>
      </c>
      <c r="B174" s="26" t="s">
        <v>162</v>
      </c>
      <c r="C174" s="27">
        <v>208</v>
      </c>
      <c r="D174" s="27">
        <v>170.53057999999999</v>
      </c>
      <c r="E174" s="29">
        <f>D174/C174*100</f>
        <v>81.985855769230767</v>
      </c>
      <c r="F174" s="2"/>
    </row>
    <row r="175" spans="1:6" ht="47.25" outlineLevel="2" x14ac:dyDescent="0.2">
      <c r="A175" s="40" t="s">
        <v>290</v>
      </c>
      <c r="B175" s="41" t="s">
        <v>163</v>
      </c>
      <c r="C175" s="42">
        <v>155</v>
      </c>
      <c r="D175" s="42">
        <v>131.53057999999999</v>
      </c>
      <c r="E175" s="43">
        <f>D175/C175*100</f>
        <v>84.858438709677415</v>
      </c>
      <c r="F175" s="2"/>
    </row>
    <row r="176" spans="1:6" ht="15.75" outlineLevel="3" x14ac:dyDescent="0.2">
      <c r="A176" s="30" t="s">
        <v>192</v>
      </c>
      <c r="B176" s="31" t="s">
        <v>164</v>
      </c>
      <c r="C176" s="32">
        <v>155</v>
      </c>
      <c r="D176" s="32">
        <v>131.53057999999999</v>
      </c>
      <c r="E176" s="33">
        <f>D176/C176*100</f>
        <v>84.858438709677415</v>
      </c>
      <c r="F176" s="2"/>
    </row>
    <row r="177" spans="1:6" ht="31.5" outlineLevel="5" x14ac:dyDescent="0.2">
      <c r="A177" s="30" t="s">
        <v>291</v>
      </c>
      <c r="B177" s="31" t="s">
        <v>165</v>
      </c>
      <c r="C177" s="32">
        <v>155</v>
      </c>
      <c r="D177" s="32">
        <v>131.53057999999999</v>
      </c>
      <c r="E177" s="33">
        <f>D177/C177*100</f>
        <v>84.858438709677415</v>
      </c>
      <c r="F177" s="2"/>
    </row>
    <row r="178" spans="1:6" ht="63" outlineLevel="2" x14ac:dyDescent="0.2">
      <c r="A178" s="40" t="s">
        <v>292</v>
      </c>
      <c r="B178" s="41" t="s">
        <v>166</v>
      </c>
      <c r="C178" s="42">
        <v>4</v>
      </c>
      <c r="D178" s="42">
        <v>0</v>
      </c>
      <c r="E178" s="43">
        <f>D178/C178*100</f>
        <v>0</v>
      </c>
      <c r="F178" s="2"/>
    </row>
    <row r="179" spans="1:6" ht="15.75" outlineLevel="3" x14ac:dyDescent="0.2">
      <c r="A179" s="30" t="s">
        <v>192</v>
      </c>
      <c r="B179" s="31" t="s">
        <v>167</v>
      </c>
      <c r="C179" s="32">
        <v>4</v>
      </c>
      <c r="D179" s="32">
        <v>0</v>
      </c>
      <c r="E179" s="33">
        <f>D179/C179*100</f>
        <v>0</v>
      </c>
      <c r="F179" s="2"/>
    </row>
    <row r="180" spans="1:6" ht="31.5" outlineLevel="5" x14ac:dyDescent="0.2">
      <c r="A180" s="30" t="s">
        <v>293</v>
      </c>
      <c r="B180" s="31" t="s">
        <v>168</v>
      </c>
      <c r="C180" s="32">
        <v>4</v>
      </c>
      <c r="D180" s="32">
        <v>0</v>
      </c>
      <c r="E180" s="33">
        <f>D180/C180*100</f>
        <v>0</v>
      </c>
      <c r="F180" s="2"/>
    </row>
    <row r="181" spans="1:6" ht="47.25" outlineLevel="2" x14ac:dyDescent="0.2">
      <c r="A181" s="40" t="s">
        <v>294</v>
      </c>
      <c r="B181" s="41" t="s">
        <v>169</v>
      </c>
      <c r="C181" s="42">
        <v>4</v>
      </c>
      <c r="D181" s="42">
        <v>4</v>
      </c>
      <c r="E181" s="43">
        <f>D181/C181*100</f>
        <v>100</v>
      </c>
      <c r="F181" s="2"/>
    </row>
    <row r="182" spans="1:6" ht="15.75" outlineLevel="3" x14ac:dyDescent="0.2">
      <c r="A182" s="30" t="s">
        <v>192</v>
      </c>
      <c r="B182" s="31" t="s">
        <v>170</v>
      </c>
      <c r="C182" s="32">
        <v>4</v>
      </c>
      <c r="D182" s="32">
        <v>4</v>
      </c>
      <c r="E182" s="33">
        <f>D182/C182*100</f>
        <v>100</v>
      </c>
      <c r="F182" s="2"/>
    </row>
    <row r="183" spans="1:6" ht="31.5" outlineLevel="5" x14ac:dyDescent="0.2">
      <c r="A183" s="30" t="s">
        <v>295</v>
      </c>
      <c r="B183" s="31" t="s">
        <v>171</v>
      </c>
      <c r="C183" s="32">
        <v>4</v>
      </c>
      <c r="D183" s="32">
        <v>4</v>
      </c>
      <c r="E183" s="33">
        <f>D183/C183*100</f>
        <v>100</v>
      </c>
      <c r="F183" s="2"/>
    </row>
    <row r="184" spans="1:6" ht="15.75" outlineLevel="2" x14ac:dyDescent="0.2">
      <c r="A184" s="40" t="s">
        <v>277</v>
      </c>
      <c r="B184" s="41" t="s">
        <v>172</v>
      </c>
      <c r="C184" s="42">
        <v>45</v>
      </c>
      <c r="D184" s="42">
        <v>35</v>
      </c>
      <c r="E184" s="43">
        <f>D184/C184*100</f>
        <v>77.777777777777786</v>
      </c>
      <c r="F184" s="2"/>
    </row>
    <row r="185" spans="1:6" ht="15.75" outlineLevel="3" x14ac:dyDescent="0.2">
      <c r="A185" s="30" t="s">
        <v>192</v>
      </c>
      <c r="B185" s="31" t="s">
        <v>173</v>
      </c>
      <c r="C185" s="32">
        <v>15</v>
      </c>
      <c r="D185" s="32">
        <v>15</v>
      </c>
      <c r="E185" s="33">
        <f>D185/C185*100</f>
        <v>100</v>
      </c>
      <c r="F185" s="2"/>
    </row>
    <row r="186" spans="1:6" ht="31.5" outlineLevel="5" x14ac:dyDescent="0.2">
      <c r="A186" s="30" t="s">
        <v>296</v>
      </c>
      <c r="B186" s="31" t="s">
        <v>174</v>
      </c>
      <c r="C186" s="32">
        <v>15</v>
      </c>
      <c r="D186" s="32">
        <v>15</v>
      </c>
      <c r="E186" s="33">
        <f>D186/C186*100</f>
        <v>100</v>
      </c>
      <c r="F186" s="2"/>
    </row>
    <row r="187" spans="1:6" ht="47.25" outlineLevel="5" x14ac:dyDescent="0.2">
      <c r="A187" s="30" t="s">
        <v>297</v>
      </c>
      <c r="B187" s="31" t="s">
        <v>175</v>
      </c>
      <c r="C187" s="32">
        <v>30</v>
      </c>
      <c r="D187" s="32">
        <v>20</v>
      </c>
      <c r="E187" s="33">
        <f>D187/C187*100</f>
        <v>66.666666666666657</v>
      </c>
      <c r="F187" s="2"/>
    </row>
    <row r="188" spans="1:6" ht="15.75" outlineLevel="1" x14ac:dyDescent="0.2">
      <c r="A188" s="25" t="s">
        <v>298</v>
      </c>
      <c r="B188" s="26" t="s">
        <v>176</v>
      </c>
      <c r="C188" s="27">
        <v>1370.59</v>
      </c>
      <c r="D188" s="27">
        <v>1069.002</v>
      </c>
      <c r="E188" s="29">
        <f>D188/C188*100</f>
        <v>77.99575365353607</v>
      </c>
      <c r="F188" s="2"/>
    </row>
    <row r="189" spans="1:6" ht="31.5" outlineLevel="3" x14ac:dyDescent="0.2">
      <c r="A189" s="30" t="s">
        <v>190</v>
      </c>
      <c r="B189" s="31" t="s">
        <v>177</v>
      </c>
      <c r="C189" s="32">
        <v>976.69</v>
      </c>
      <c r="D189" s="32">
        <v>675.10199999999998</v>
      </c>
      <c r="E189" s="33">
        <f>D189/C189*100</f>
        <v>69.121420307364673</v>
      </c>
      <c r="F189" s="2"/>
    </row>
    <row r="190" spans="1:6" ht="15.75" outlineLevel="5" x14ac:dyDescent="0.2">
      <c r="A190" s="30" t="s">
        <v>191</v>
      </c>
      <c r="B190" s="31" t="s">
        <v>178</v>
      </c>
      <c r="C190" s="32">
        <v>976.69</v>
      </c>
      <c r="D190" s="32">
        <v>675.10199999999998</v>
      </c>
      <c r="E190" s="33">
        <f>D190/C190*100</f>
        <v>69.121420307364673</v>
      </c>
      <c r="F190" s="2"/>
    </row>
    <row r="191" spans="1:6" ht="31.5" outlineLevel="5" x14ac:dyDescent="0.2">
      <c r="A191" s="30" t="s">
        <v>200</v>
      </c>
      <c r="B191" s="31" t="s">
        <v>179</v>
      </c>
      <c r="C191" s="32">
        <v>393.9</v>
      </c>
      <c r="D191" s="32">
        <v>393.9</v>
      </c>
      <c r="E191" s="33">
        <f>D191/C191*100</f>
        <v>100</v>
      </c>
      <c r="F191" s="2"/>
    </row>
    <row r="192" spans="1:6" ht="12.75" customHeight="1" x14ac:dyDescent="0.2">
      <c r="A192" s="2"/>
      <c r="B192" s="2"/>
      <c r="C192" s="2"/>
      <c r="D192" s="2"/>
      <c r="E192" s="2"/>
      <c r="F192" s="2"/>
    </row>
    <row r="193" spans="1:6" ht="12.75" customHeight="1" x14ac:dyDescent="0.2">
      <c r="A193" s="2"/>
      <c r="B193" s="2"/>
      <c r="C193" s="2"/>
      <c r="D193" s="2"/>
      <c r="E193" s="2"/>
      <c r="F193" s="2"/>
    </row>
    <row r="194" spans="1:6" ht="24" customHeight="1" x14ac:dyDescent="0.2">
      <c r="A194" s="44" t="s">
        <v>304</v>
      </c>
      <c r="B194" s="44"/>
      <c r="C194" s="44"/>
      <c r="D194" s="44"/>
      <c r="E194" s="44"/>
      <c r="F194" s="44"/>
    </row>
  </sheetData>
  <mergeCells count="13">
    <mergeCell ref="A194:F194"/>
    <mergeCell ref="D2:E2"/>
    <mergeCell ref="C8:C9"/>
    <mergeCell ref="A6:E6"/>
    <mergeCell ref="A4:E4"/>
    <mergeCell ref="A5:E5"/>
    <mergeCell ref="E8:E9"/>
    <mergeCell ref="A1:C1"/>
    <mergeCell ref="A3:C3"/>
    <mergeCell ref="A7:D7"/>
    <mergeCell ref="A8:A9"/>
    <mergeCell ref="B8:B9"/>
    <mergeCell ref="D8:D9"/>
  </mergeCells>
  <pageMargins left="1.1811023622047245" right="0.59055118110236227" top="0.59055118110236227" bottom="0.59055118110236227" header="0" footer="0"/>
  <pageSetup paperSize="9" scale="59" fitToHeight="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1&lt;/string&gt;&#10;    &lt;string&gt;13.10.2021&lt;/string&gt;&#10;  &lt;/DateInfo&gt;&#10;  &lt;Code&gt;SQUERY_ANAL_ISP_BUDG&lt;/Code&gt;&#10;  &lt;ObjectCode&gt;SQUERY_ANAL_ISP_BUDG&lt;/ObjectCode&gt;&#10;  &lt;DocName&gt;Аналитический отчет по исполнению бюджета с произвольной группировкой&lt;/DocName&gt;&#10;  &lt;VariantName&gt;Бояршинова (ДУМА) прил8&lt;/VariantName&gt;&#10;  &lt;VariantLink&gt;253923502&lt;/VariantLink&gt;&#10;  &lt;SvodReportLink xsi:nil=&quot;true&quot; /&gt;&#10;  &lt;ReportLink&gt;379996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DFDB28AD-E271-45BF-91B9-986669C077C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без учета счетов бюджета</vt:lpstr>
      <vt:lpstr>'без учета счетов бюджета'!Заголовки_для_печати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Boyarshinova-ПК\Boyarshinova</dc:creator>
  <cp:lastModifiedBy>User</cp:lastModifiedBy>
  <cp:lastPrinted>2021-10-25T13:14:07Z</cp:lastPrinted>
  <dcterms:created xsi:type="dcterms:W3CDTF">2021-10-13T08:08:14Z</dcterms:created>
  <dcterms:modified xsi:type="dcterms:W3CDTF">2021-10-25T13:14:41Z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Аналитический отчет по исполнению бюджета с произвольной группировкой</vt:lpwstr>
  </property>
  <property fmtid="{D5CDD505-2E9C-101B-9397-08002B2CF9AE}" pid="3" name="Название отчета">
    <vt:lpwstr>Бояршинова (ДУМА) прил8.xlsx</vt:lpwstr>
  </property>
  <property fmtid="{D5CDD505-2E9C-101B-9397-08002B2CF9AE}" pid="4" name="Версия клиента">
    <vt:lpwstr>20.2.29.4150 (.NET 4.0)</vt:lpwstr>
  </property>
  <property fmtid="{D5CDD505-2E9C-101B-9397-08002B2CF9AE}" pid="5" name="Версия базы">
    <vt:lpwstr>20.2.2923.194937803</vt:lpwstr>
  </property>
  <property fmtid="{D5CDD505-2E9C-101B-9397-08002B2CF9AE}" pid="6" name="Тип сервера">
    <vt:lpwstr>MSSQL</vt:lpwstr>
  </property>
  <property fmtid="{D5CDD505-2E9C-101B-9397-08002B2CF9AE}" pid="7" name="Сервер">
    <vt:lpwstr>hq-serverbks-r</vt:lpwstr>
  </property>
  <property fmtid="{D5CDD505-2E9C-101B-9397-08002B2CF9AE}" pid="8" name="База">
    <vt:lpwstr>bks2021r</vt:lpwstr>
  </property>
  <property fmtid="{D5CDD505-2E9C-101B-9397-08002B2CF9AE}" pid="9" name="Пользователь">
    <vt:lpwstr>22бояршинова</vt:lpwstr>
  </property>
  <property fmtid="{D5CDD505-2E9C-101B-9397-08002B2CF9AE}" pid="10" name="Шаблон">
    <vt:lpwstr>sqr_info_isp_budg_2019.xlt</vt:lpwstr>
  </property>
  <property fmtid="{D5CDD505-2E9C-101B-9397-08002B2CF9AE}" pid="11" name="Локальная база">
    <vt:lpwstr>используется</vt:lpwstr>
  </property>
</Properties>
</file>