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858" activeTab="0"/>
  </bookViews>
  <sheets>
    <sheet name="прил 12" sheetId="1" r:id="rId1"/>
  </sheets>
  <definedNames>
    <definedName name="_xlnm.Print_Area" localSheetId="0">'прил 12'!$A$1:$H$91</definedName>
  </definedNames>
  <calcPr fullCalcOnLoad="1"/>
</workbook>
</file>

<file path=xl/sharedStrings.xml><?xml version="1.0" encoding="utf-8"?>
<sst xmlns="http://schemas.openxmlformats.org/spreadsheetml/2006/main" count="384" uniqueCount="146">
  <si>
    <t>Мероприятия по уличному освещению</t>
  </si>
  <si>
    <t>Иные бюджетные ассигнования</t>
  </si>
  <si>
    <t>800</t>
  </si>
  <si>
    <t>Резервные фонды</t>
  </si>
  <si>
    <t>Резервные фонды местных администраций</t>
  </si>
  <si>
    <t>830</t>
  </si>
  <si>
    <t>Исполнение судебных актов</t>
  </si>
  <si>
    <t>Субсидии юридическим лицам (кроме некоммерческих организаций), индивидуальным предпринимателям, физическим лицам</t>
  </si>
  <si>
    <t>Реализация государственных функций, связанных с общегосударственным управлением</t>
  </si>
  <si>
    <t>402 0000</t>
  </si>
  <si>
    <t>402 0400</t>
  </si>
  <si>
    <t>Мероприятия в установленной сфере деятельности</t>
  </si>
  <si>
    <t>402 0402</t>
  </si>
  <si>
    <t>Мероприятия по энергосбережению и повышению энергетической эффективности</t>
  </si>
  <si>
    <t>Мероприятия в сфере дорожной деятельности</t>
  </si>
  <si>
    <t>405 0000</t>
  </si>
  <si>
    <t>Муниципальная подпрограмма "Развитие коммунальной инфраструктуры</t>
  </si>
  <si>
    <t>405 0400</t>
  </si>
  <si>
    <t>405 0405</t>
  </si>
  <si>
    <t>Мероприятия по развитию коммунальной инфраструктуры</t>
  </si>
  <si>
    <t>Мероприятия в сфере благоустройства</t>
  </si>
  <si>
    <t>200</t>
  </si>
  <si>
    <t>240</t>
  </si>
  <si>
    <t>Иные закупки товаров, работ и услуг для обеспечения государственных (муниципальных) нужд</t>
  </si>
  <si>
    <t>Владение, пользование и распоряжение имуществом, находящимся в муниципальной собственности поселения</t>
  </si>
  <si>
    <t>Органы местного самоуправления и структурные подразделения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</si>
  <si>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</si>
  <si>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Повышение квалификации специалистов по финансовой работе органов местного самоуправления</t>
  </si>
  <si>
    <t>Межбюджетные трансферты</t>
  </si>
  <si>
    <t>Целевая статья</t>
  </si>
  <si>
    <t>Всего расходов</t>
  </si>
  <si>
    <t>000</t>
  </si>
  <si>
    <t>500</t>
  </si>
  <si>
    <t>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</si>
  <si>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100</t>
  </si>
  <si>
    <t>Подпрограмма "Энергосбережение и повышение энергетической эффективности"</t>
  </si>
  <si>
    <t>Глава муниципального образования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</si>
  <si>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</si>
  <si>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406 1712</t>
  </si>
  <si>
    <t>Ремонт памятников и обелисков воинам-землякам, погибшим в годы Великой отечественной войны 1941-1945 годов</t>
  </si>
  <si>
    <t>Осуществление внутреннего муниципального финансового контроля за исполнением бюджета поселения</t>
  </si>
  <si>
    <t>00000 00000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</si>
  <si>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</si>
  <si>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</si>
  <si>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Софинансирование мероприятий по проекту местных инициатив за счет средств населения</t>
  </si>
  <si>
    <t>Софинансирование мероприятий по проекту местных инициатив за счет средств спонсорской помощи</t>
  </si>
  <si>
    <t>41Я00 0441C</t>
  </si>
  <si>
    <t>41Я00 0441Н</t>
  </si>
  <si>
    <t>Софинансирование мероприятий по проекту местных инициатив за счет средств областного бюджета</t>
  </si>
  <si>
    <t>41Я00 15170</t>
  </si>
  <si>
    <t>3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</si>
  <si>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</si>
  <si>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Закупка товаров, работ и услуг для государственных (муниципальных) нужд</t>
  </si>
  <si>
    <t xml:space="preserve">Осуществление переданных полномочий Российской Федерации по первичному воинскому учету на территориях, где отсутствуют военные комиссариаты </t>
  </si>
  <si>
    <t>Выполнение других обязательств муниципального образования</t>
  </si>
  <si>
    <t>муниципального образования Шахровское сельское поселение</t>
  </si>
  <si>
    <t>71100 01000</t>
  </si>
  <si>
    <t>71100 01020</t>
  </si>
  <si>
    <t>71100 01040</t>
  </si>
  <si>
    <t>71100 07000</t>
  </si>
  <si>
    <t>71100 07010</t>
  </si>
  <si>
    <t>71100 10000</t>
  </si>
  <si>
    <t>71100 10010</t>
  </si>
  <si>
    <t>71100 10020</t>
  </si>
  <si>
    <t>71100 10032</t>
  </si>
  <si>
    <t>71100 10033</t>
  </si>
  <si>
    <t>71100 10034</t>
  </si>
  <si>
    <t>71100 10035</t>
  </si>
  <si>
    <t>71100 10036</t>
  </si>
  <si>
    <t>71100 10037</t>
  </si>
  <si>
    <t>71100 51180</t>
  </si>
  <si>
    <t>71100 51181</t>
  </si>
  <si>
    <t>71400 00000</t>
  </si>
  <si>
    <t>71400 04000</t>
  </si>
  <si>
    <t>71400 04040</t>
  </si>
  <si>
    <t>71200 00000</t>
  </si>
  <si>
    <t>71200 04000</t>
  </si>
  <si>
    <t>71200 04020</t>
  </si>
  <si>
    <t>41200 04020</t>
  </si>
  <si>
    <t>71300 00000</t>
  </si>
  <si>
    <t>71300 04000</t>
  </si>
  <si>
    <t>71300 04030</t>
  </si>
  <si>
    <t>71300 04031</t>
  </si>
  <si>
    <t>71300 04130</t>
  </si>
  <si>
    <t>71100 00000</t>
  </si>
  <si>
    <t>71100 01041</t>
  </si>
  <si>
    <t>71100 01042</t>
  </si>
  <si>
    <t>71100 18000</t>
  </si>
  <si>
    <t>Мероприятия по пожарной безопасности</t>
  </si>
  <si>
    <t>УТВЕРЖДЕНО</t>
  </si>
  <si>
    <t xml:space="preserve"> решением Шахровской сельской Думы</t>
  </si>
  <si>
    <t>Ведомство</t>
  </si>
  <si>
    <t>Раздел, подраздел</t>
  </si>
  <si>
    <t xml:space="preserve">Ведомственная структура расходов бюджета </t>
  </si>
  <si>
    <t>Администрация Шахровского сельского поселения</t>
  </si>
  <si>
    <t>0000</t>
  </si>
  <si>
    <t xml:space="preserve">00000 00000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</si>
  <si>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</si>
  <si>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</si>
  <si>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</si>
  <si>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</si>
  <si>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Подпрограмма "Развитие муниципального управления"</t>
  </si>
  <si>
    <t>990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</si>
  <si>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</si>
  <si>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</si>
  <si>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000000 00000</t>
  </si>
  <si>
    <t>0111</t>
  </si>
  <si>
    <t>Другие общегосударственные вопросы</t>
  </si>
  <si>
    <t>0113</t>
  </si>
  <si>
    <t>0310</t>
  </si>
  <si>
    <t>0412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</si>
  <si>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</si>
  <si>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</si>
  <si>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</si>
  <si>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</si>
  <si>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дечтельность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</si>
  <si>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</si>
  <si>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</si>
  <si>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</si>
  <si>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</si>
  <si>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</si>
  <si>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</si>
  <si>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71100 010020</t>
  </si>
  <si>
    <t>71100 010030</t>
  </si>
  <si>
    <t>Жилищно-коммунальное хозяйство</t>
  </si>
  <si>
    <t>0500</t>
  </si>
  <si>
    <t>Плановый период</t>
  </si>
  <si>
    <t>Условно утверждаемые расходы</t>
  </si>
  <si>
    <t>71100 88000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</si>
  <si>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выдаче градостроительного плана земельного участка,расположенного в границах поселения, выдача разрешений на строительство (за исключением случаев, предусмотренных Градостроитеьным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</si>
  <si>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Подпрограмма "Развитие муниципального управления на 2021-2025 годы"</t>
  </si>
  <si>
    <t>Подпрограмма "Пожарная безопасность на территории Шахровского сельского поселения на 2021-2025 годы"</t>
  </si>
  <si>
    <t>Подпрограмма "Дорожная деятельность на территории Шахровского сельского поселения на 2021-2025 годы"</t>
  </si>
  <si>
    <t>Подпрограмма "Благоустройство территории Шахровского сельского поселения на 2021-2025 годы"</t>
  </si>
  <si>
    <t>0505</t>
  </si>
  <si>
    <t>Другие вопросы в области жилищно-коммунального хозяйства</t>
  </si>
  <si>
    <t>Защита населения и территории от чрезвычайных ситуаций природного и техногенного характера, пожарная безопасность</t>
  </si>
  <si>
    <t>71100 10080</t>
  </si>
  <si>
    <t>Омутнинского района Кировской области на 2023 и 2024 год</t>
  </si>
  <si>
    <t>2023 год     (тыс. руб.)</t>
  </si>
  <si>
    <t>2024 год       (тыс. руб.)</t>
  </si>
  <si>
    <t>Приложение №10</t>
  </si>
  <si>
    <t xml:space="preserve">от                                      №  </t>
  </si>
  <si>
    <t>_____________</t>
  </si>
  <si>
    <t>Наименование расходов</t>
  </si>
  <si>
    <t>Вид расходов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</si>
</sst>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0.00000"/>
    <numFmt numFmtId="183" formatCode="[$-FC19]d\ mmmm\ yyyy\ &quot;г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i/>
      <sz val="10"/>
      <name val="Arial Narrow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333333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>
      <alignment horizontal="center" vertical="center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justify" wrapText="1"/>
    </xf>
    <xf numFmtId="173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5" fillId="33" borderId="11" xfId="0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173" fontId="3" fillId="33" borderId="11" xfId="0" applyNumberFormat="1" applyFont="1" applyFill="1" applyBorder="1" applyAlignment="1">
      <alignment horizontal="center" vertical="center"/>
    </xf>
    <xf numFmtId="172" fontId="3" fillId="33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justify" vertical="top" wrapText="1"/>
    </xf>
    <xf numFmtId="49" fontId="8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justify" vertical="top"/>
    </xf>
    <xf numFmtId="0" fontId="8" fillId="19" borderId="11" xfId="0" applyFont="1" applyFill="1" applyBorder="1" applyAlignment="1">
      <alignment horizontal="left" vertical="top" wrapText="1"/>
    </xf>
    <xf numFmtId="0" fontId="8" fillId="0" borderId="11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justify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justify" vertical="top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justify" vertical="top"/>
    </xf>
    <xf numFmtId="49" fontId="8" fillId="19" borderId="11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horizontal="justify" vertical="top" wrapText="1"/>
    </xf>
    <xf numFmtId="49" fontId="6" fillId="0" borderId="11" xfId="0" applyNumberFormat="1" applyFont="1" applyBorder="1" applyAlignment="1">
      <alignment horizontal="justify" vertical="top"/>
    </xf>
    <xf numFmtId="49" fontId="8" fillId="34" borderId="11" xfId="0" applyNumberFormat="1" applyFont="1" applyFill="1" applyBorder="1" applyAlignment="1">
      <alignment vertical="top" wrapText="1"/>
    </xf>
    <xf numFmtId="49" fontId="8" fillId="34" borderId="11" xfId="0" applyNumberFormat="1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justify" wrapText="1"/>
    </xf>
    <xf numFmtId="0" fontId="8" fillId="0" borderId="11" xfId="0" applyFont="1" applyBorder="1" applyAlignment="1">
      <alignment horizontal="justify" wrapText="1"/>
    </xf>
    <xf numFmtId="0" fontId="6" fillId="35" borderId="11" xfId="0" applyFont="1" applyFill="1" applyBorder="1" applyAlignment="1">
      <alignment horizontal="justify" wrapText="1"/>
    </xf>
    <xf numFmtId="49" fontId="6" fillId="34" borderId="11" xfId="0" applyNumberFormat="1" applyFont="1" applyFill="1" applyBorder="1" applyAlignment="1">
      <alignment horizontal="left" vertical="top" wrapText="1"/>
    </xf>
    <xf numFmtId="0" fontId="13" fillId="34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1" xfId="0" applyFont="1" applyBorder="1" applyAlignment="1">
      <alignment horizontal="justify" vertical="center" wrapText="1"/>
    </xf>
    <xf numFmtId="49" fontId="6" fillId="34" borderId="11" xfId="0" applyNumberFormat="1" applyFont="1" applyFill="1" applyBorder="1" applyAlignment="1">
      <alignment horizontal="justify" vertical="top"/>
    </xf>
    <xf numFmtId="0" fontId="8" fillId="0" borderId="11" xfId="0" applyFont="1" applyBorder="1" applyAlignment="1">
      <alignment horizontal="left" vertical="center" wrapText="1"/>
    </xf>
    <xf numFmtId="11" fontId="8" fillId="34" borderId="11" xfId="0" applyNumberFormat="1" applyFont="1" applyFill="1" applyBorder="1" applyAlignment="1">
      <alignment vertical="top" wrapText="1"/>
    </xf>
    <xf numFmtId="0" fontId="8" fillId="34" borderId="0" xfId="0" applyFont="1" applyFill="1" applyAlignment="1">
      <alignment vertical="top"/>
    </xf>
    <xf numFmtId="49" fontId="8" fillId="34" borderId="0" xfId="0" applyNumberFormat="1" applyFont="1" applyFill="1" applyAlignment="1">
      <alignment vertical="top"/>
    </xf>
    <xf numFmtId="0" fontId="8" fillId="34" borderId="11" xfId="0" applyFont="1" applyFill="1" applyBorder="1" applyAlignment="1">
      <alignment horizontal="left" vertical="top" wrapText="1"/>
    </xf>
    <xf numFmtId="49" fontId="8" fillId="34" borderId="11" xfId="0" applyNumberFormat="1" applyFont="1" applyFill="1" applyBorder="1" applyAlignment="1">
      <alignment horizontal="justify" vertical="top"/>
    </xf>
    <xf numFmtId="0" fontId="8" fillId="34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justify" vertical="top" wrapText="1"/>
    </xf>
    <xf numFmtId="173" fontId="7" fillId="0" borderId="12" xfId="0" applyNumberFormat="1" applyFont="1" applyBorder="1" applyAlignment="1">
      <alignment horizontal="center" vertical="center" wrapText="1"/>
    </xf>
    <xf numFmtId="173" fontId="7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top"/>
    </xf>
    <xf numFmtId="49" fontId="14" fillId="0" borderId="11" xfId="0" applyNumberFormat="1" applyFont="1" applyBorder="1" applyAlignment="1">
      <alignment horizontal="left" vertical="top"/>
    </xf>
    <xf numFmtId="49" fontId="8" fillId="34" borderId="11" xfId="0" applyNumberFormat="1" applyFont="1" applyFill="1" applyBorder="1" applyAlignment="1">
      <alignment horizontal="left" vertical="top"/>
    </xf>
    <xf numFmtId="0" fontId="8" fillId="34" borderId="0" xfId="0" applyFont="1" applyFill="1" applyAlignment="1">
      <alignment horizontal="left" vertical="top"/>
    </xf>
    <xf numFmtId="49" fontId="8" fillId="19" borderId="11" xfId="0" applyNumberFormat="1" applyFont="1" applyFill="1" applyBorder="1" applyAlignment="1">
      <alignment horizontal="left" vertical="top"/>
    </xf>
    <xf numFmtId="49" fontId="6" fillId="34" borderId="11" xfId="0" applyNumberFormat="1" applyFont="1" applyFill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left" vertical="top"/>
    </xf>
    <xf numFmtId="173" fontId="6" fillId="0" borderId="11" xfId="0" applyNumberFormat="1" applyFont="1" applyBorder="1" applyAlignment="1">
      <alignment horizontal="left" vertical="top" wrapText="1"/>
    </xf>
    <xf numFmtId="173" fontId="8" fillId="0" borderId="11" xfId="0" applyNumberFormat="1" applyFont="1" applyBorder="1" applyAlignment="1">
      <alignment horizontal="left" vertical="top"/>
    </xf>
    <xf numFmtId="173" fontId="8" fillId="34" borderId="11" xfId="0" applyNumberFormat="1" applyFont="1" applyFill="1" applyBorder="1" applyAlignment="1">
      <alignment horizontal="left" vertical="top"/>
    </xf>
    <xf numFmtId="173" fontId="8" fillId="34" borderId="0" xfId="0" applyNumberFormat="1" applyFont="1" applyFill="1" applyAlignment="1">
      <alignment horizontal="left" vertical="top"/>
    </xf>
    <xf numFmtId="173" fontId="8" fillId="19" borderId="11" xfId="0" applyNumberFormat="1" applyFont="1" applyFill="1" applyBorder="1" applyAlignment="1">
      <alignment horizontal="left" vertical="top"/>
    </xf>
    <xf numFmtId="173" fontId="6" fillId="0" borderId="11" xfId="0" applyNumberFormat="1" applyFont="1" applyBorder="1" applyAlignment="1">
      <alignment horizontal="left" vertical="top"/>
    </xf>
    <xf numFmtId="173" fontId="10" fillId="0" borderId="11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justify" vertical="top" wrapText="1"/>
    </xf>
    <xf numFmtId="49" fontId="6" fillId="34" borderId="11" xfId="0" applyNumberFormat="1" applyFont="1" applyFill="1" applyBorder="1" applyAlignment="1">
      <alignment vertical="top" wrapText="1"/>
    </xf>
    <xf numFmtId="0" fontId="53" fillId="0" borderId="11" xfId="0" applyFont="1" applyBorder="1" applyAlignment="1">
      <alignment wrapText="1"/>
    </xf>
    <xf numFmtId="0" fontId="8" fillId="0" borderId="11" xfId="0" applyNumberFormat="1" applyFont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54" fillId="0" borderId="13" xfId="33" applyNumberFormat="1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D4" sqref="D4:F4"/>
    </sheetView>
  </sheetViews>
  <sheetFormatPr defaultColWidth="9.00390625" defaultRowHeight="12.75" outlineLevelRow="1"/>
  <cols>
    <col min="1" max="1" width="61.125" style="10" customWidth="1"/>
    <col min="2" max="2" width="9.25390625" style="10" customWidth="1"/>
    <col min="3" max="3" width="10.75390625" style="10" customWidth="1"/>
    <col min="4" max="4" width="15.875" style="0" customWidth="1"/>
    <col min="6" max="6" width="9.75390625" style="0" bestFit="1" customWidth="1"/>
    <col min="7" max="7" width="9.625" style="0" bestFit="1" customWidth="1"/>
  </cols>
  <sheetData>
    <row r="1" spans="1:6" ht="15.75">
      <c r="A1" s="9"/>
      <c r="B1" s="9"/>
      <c r="C1" s="9"/>
      <c r="D1" s="95" t="s">
        <v>141</v>
      </c>
      <c r="E1" s="95"/>
      <c r="F1" s="95"/>
    </row>
    <row r="2" spans="1:6" ht="15.75">
      <c r="A2" s="9"/>
      <c r="B2" s="9"/>
      <c r="C2" s="9"/>
      <c r="D2" s="95" t="s">
        <v>89</v>
      </c>
      <c r="E2" s="95"/>
      <c r="F2" s="95"/>
    </row>
    <row r="3" spans="1:6" ht="15">
      <c r="A3" s="9"/>
      <c r="B3" s="9"/>
      <c r="C3" s="9"/>
      <c r="D3" s="96" t="s">
        <v>90</v>
      </c>
      <c r="E3" s="97"/>
      <c r="F3" s="97"/>
    </row>
    <row r="4" spans="1:6" ht="15.75" outlineLevel="1">
      <c r="A4" s="9"/>
      <c r="B4" s="9"/>
      <c r="C4" s="9"/>
      <c r="D4" s="95" t="s">
        <v>142</v>
      </c>
      <c r="E4" s="95"/>
      <c r="F4" s="95"/>
    </row>
    <row r="5" spans="1:8" ht="12.75">
      <c r="A5" s="98"/>
      <c r="B5" s="98"/>
      <c r="C5" s="98"/>
      <c r="D5" s="99"/>
      <c r="E5" s="99"/>
      <c r="F5" s="99"/>
      <c r="G5" s="60"/>
      <c r="H5" s="60"/>
    </row>
    <row r="6" spans="1:8" ht="16.5" customHeight="1">
      <c r="A6" s="100" t="s">
        <v>93</v>
      </c>
      <c r="B6" s="101"/>
      <c r="C6" s="101"/>
      <c r="D6" s="101"/>
      <c r="E6" s="101"/>
      <c r="F6" s="101"/>
      <c r="G6" s="61"/>
      <c r="H6" s="61"/>
    </row>
    <row r="7" spans="1:6" ht="15.75">
      <c r="A7" s="84" t="s">
        <v>55</v>
      </c>
      <c r="B7" s="84"/>
      <c r="C7" s="84"/>
      <c r="D7" s="84"/>
      <c r="E7" s="84"/>
      <c r="F7" s="84"/>
    </row>
    <row r="8" spans="1:6" ht="15.75">
      <c r="A8" s="84" t="s">
        <v>138</v>
      </c>
      <c r="B8" s="84"/>
      <c r="C8" s="84"/>
      <c r="D8" s="84"/>
      <c r="E8" s="84"/>
      <c r="F8" s="84"/>
    </row>
    <row r="9" spans="1:6" ht="12.75">
      <c r="A9" s="9"/>
      <c r="B9" s="9"/>
      <c r="C9" s="9"/>
      <c r="D9" s="2"/>
      <c r="E9" s="1"/>
      <c r="F9" s="2"/>
    </row>
    <row r="10" spans="1:7" ht="12.75">
      <c r="A10" s="86" t="s">
        <v>144</v>
      </c>
      <c r="B10" s="88" t="s">
        <v>91</v>
      </c>
      <c r="C10" s="88" t="s">
        <v>92</v>
      </c>
      <c r="D10" s="90" t="s">
        <v>29</v>
      </c>
      <c r="E10" s="92" t="s">
        <v>145</v>
      </c>
      <c r="F10" s="93" t="s">
        <v>126</v>
      </c>
      <c r="G10" s="94"/>
    </row>
    <row r="11" spans="1:7" ht="45">
      <c r="A11" s="87"/>
      <c r="B11" s="89"/>
      <c r="C11" s="89"/>
      <c r="D11" s="91"/>
      <c r="E11" s="91"/>
      <c r="F11" s="63" t="s">
        <v>139</v>
      </c>
      <c r="G11" s="64" t="s">
        <v>140</v>
      </c>
    </row>
    <row r="12" spans="1:7" ht="15">
      <c r="A12" s="20">
        <v>1</v>
      </c>
      <c r="B12" s="20"/>
      <c r="C12" s="20"/>
      <c r="D12" s="18">
        <v>2</v>
      </c>
      <c r="E12" s="19" t="s">
        <v>50</v>
      </c>
      <c r="F12" s="64">
        <v>4</v>
      </c>
      <c r="G12" s="64">
        <v>4</v>
      </c>
    </row>
    <row r="13" spans="1:7" s="41" customFormat="1" ht="15.75">
      <c r="A13" s="21" t="s">
        <v>30</v>
      </c>
      <c r="B13" s="30" t="s">
        <v>31</v>
      </c>
      <c r="C13" s="30" t="s">
        <v>95</v>
      </c>
      <c r="D13" s="30" t="s">
        <v>41</v>
      </c>
      <c r="E13" s="30" t="s">
        <v>31</v>
      </c>
      <c r="F13" s="73">
        <f>F14</f>
        <v>2804.2</v>
      </c>
      <c r="G13" s="73">
        <f>G14</f>
        <v>2941.9999999999995</v>
      </c>
    </row>
    <row r="14" spans="1:7" s="41" customFormat="1" ht="15.75">
      <c r="A14" s="43" t="s">
        <v>94</v>
      </c>
      <c r="B14" s="21">
        <v>990</v>
      </c>
      <c r="C14" s="30" t="s">
        <v>95</v>
      </c>
      <c r="D14" s="30" t="s">
        <v>96</v>
      </c>
      <c r="E14" s="30" t="s">
        <v>31</v>
      </c>
      <c r="F14" s="73">
        <f>F15+F51+F60+F67+F83</f>
        <v>2804.2</v>
      </c>
      <c r="G14" s="73">
        <f>G15+G51+G60+G67+G83</f>
        <v>2941.9999999999995</v>
      </c>
    </row>
    <row r="15" spans="1:7" s="41" customFormat="1" ht="19.5" customHeight="1">
      <c r="A15" s="43" t="s">
        <v>97</v>
      </c>
      <c r="B15" s="21">
        <v>990</v>
      </c>
      <c r="C15" s="30" t="s">
        <v>98</v>
      </c>
      <c r="D15" s="30" t="s">
        <v>41</v>
      </c>
      <c r="E15" s="30" t="s">
        <v>31</v>
      </c>
      <c r="F15" s="73">
        <f>F16+F20+F30+F34+F48</f>
        <v>1413.8</v>
      </c>
      <c r="G15" s="73">
        <f>G16+G20+G30+G34+G48</f>
        <v>1418.3999999999999</v>
      </c>
    </row>
    <row r="16" spans="1:7" ht="47.25">
      <c r="A16" s="43" t="s">
        <v>99</v>
      </c>
      <c r="B16" s="62">
        <v>990</v>
      </c>
      <c r="C16" s="80" t="s">
        <v>100</v>
      </c>
      <c r="D16" s="72" t="s">
        <v>41</v>
      </c>
      <c r="E16" s="72" t="s">
        <v>31</v>
      </c>
      <c r="F16" s="78">
        <f aca="true" t="shared" si="0" ref="F16:G18">F17</f>
        <v>527.4</v>
      </c>
      <c r="G16" s="78">
        <f t="shared" si="0"/>
        <v>527.4</v>
      </c>
    </row>
    <row r="17" spans="1:7" ht="31.5">
      <c r="A17" s="44" t="s">
        <v>130</v>
      </c>
      <c r="B17" s="22">
        <v>990</v>
      </c>
      <c r="C17" s="31" t="s">
        <v>100</v>
      </c>
      <c r="D17" s="65" t="s">
        <v>56</v>
      </c>
      <c r="E17" s="66" t="s">
        <v>31</v>
      </c>
      <c r="F17" s="74">
        <v>527.4</v>
      </c>
      <c r="G17" s="74">
        <v>527.4</v>
      </c>
    </row>
    <row r="18" spans="1:7" ht="15.75">
      <c r="A18" s="22" t="s">
        <v>36</v>
      </c>
      <c r="B18" s="22">
        <v>990</v>
      </c>
      <c r="C18" s="31" t="s">
        <v>100</v>
      </c>
      <c r="D18" s="65" t="s">
        <v>57</v>
      </c>
      <c r="E18" s="65" t="s">
        <v>31</v>
      </c>
      <c r="F18" s="74">
        <f t="shared" si="0"/>
        <v>527.4</v>
      </c>
      <c r="G18" s="74">
        <f t="shared" si="0"/>
        <v>527.4</v>
      </c>
    </row>
    <row r="19" spans="1:7" s="40" customFormat="1" ht="49.5" customHeight="1">
      <c r="A19" s="53" t="s">
        <v>42</v>
      </c>
      <c r="B19" s="38">
        <v>990</v>
      </c>
      <c r="C19" s="38" t="s">
        <v>100</v>
      </c>
      <c r="D19" s="67" t="s">
        <v>57</v>
      </c>
      <c r="E19" s="67" t="s">
        <v>34</v>
      </c>
      <c r="F19" s="75">
        <f>405.1+122.3</f>
        <v>527.4</v>
      </c>
      <c r="G19" s="75">
        <f>405.1+122.3</f>
        <v>527.4</v>
      </c>
    </row>
    <row r="20" spans="1:7" ht="44.25" customHeight="1">
      <c r="A20" s="43" t="s">
        <v>104</v>
      </c>
      <c r="B20" s="81" t="s">
        <v>102</v>
      </c>
      <c r="C20" s="81" t="s">
        <v>103</v>
      </c>
      <c r="D20" s="70" t="s">
        <v>105</v>
      </c>
      <c r="E20" s="70" t="s">
        <v>31</v>
      </c>
      <c r="F20" s="78">
        <f aca="true" t="shared" si="1" ref="F20:G22">F21+F24+F27</f>
        <v>863.8</v>
      </c>
      <c r="G20" s="78">
        <f t="shared" si="1"/>
        <v>868.4</v>
      </c>
    </row>
    <row r="21" spans="1:7" ht="32.25" customHeight="1">
      <c r="A21" s="44" t="s">
        <v>130</v>
      </c>
      <c r="B21" s="38" t="s">
        <v>102</v>
      </c>
      <c r="C21" s="38" t="s">
        <v>103</v>
      </c>
      <c r="D21" s="67" t="s">
        <v>84</v>
      </c>
      <c r="E21" s="67" t="s">
        <v>31</v>
      </c>
      <c r="F21" s="74">
        <f t="shared" si="1"/>
        <v>863.8</v>
      </c>
      <c r="G21" s="74">
        <f t="shared" si="1"/>
        <v>868.4</v>
      </c>
    </row>
    <row r="22" spans="1:7" ht="31.5">
      <c r="A22" s="22" t="s">
        <v>25</v>
      </c>
      <c r="B22" s="31" t="s">
        <v>102</v>
      </c>
      <c r="C22" s="31" t="s">
        <v>103</v>
      </c>
      <c r="D22" s="65" t="s">
        <v>58</v>
      </c>
      <c r="E22" s="65" t="s">
        <v>31</v>
      </c>
      <c r="F22" s="74">
        <f t="shared" si="1"/>
        <v>863.8</v>
      </c>
      <c r="G22" s="74">
        <f t="shared" si="1"/>
        <v>868.4</v>
      </c>
    </row>
    <row r="23" spans="1:7" s="40" customFormat="1" ht="68.25" customHeight="1">
      <c r="A23" s="53" t="s">
        <v>42</v>
      </c>
      <c r="B23" s="38" t="s">
        <v>102</v>
      </c>
      <c r="C23" s="38" t="s">
        <v>103</v>
      </c>
      <c r="D23" s="67" t="s">
        <v>58</v>
      </c>
      <c r="E23" s="67" t="s">
        <v>34</v>
      </c>
      <c r="F23" s="75">
        <f>545.1+164.7</f>
        <v>709.8</v>
      </c>
      <c r="G23" s="75">
        <f>545.1+164.7</f>
        <v>709.8</v>
      </c>
    </row>
    <row r="24" spans="1:7" s="40" customFormat="1" ht="15.75" hidden="1">
      <c r="A24" s="54"/>
      <c r="B24" s="55"/>
      <c r="C24" s="55"/>
      <c r="D24" s="68"/>
      <c r="E24" s="68"/>
      <c r="F24" s="76"/>
      <c r="G24" s="76"/>
    </row>
    <row r="25" spans="1:7" s="40" customFormat="1" ht="15.75" hidden="1">
      <c r="A25" s="54"/>
      <c r="B25" s="55"/>
      <c r="C25" s="55"/>
      <c r="D25" s="68"/>
      <c r="E25" s="68"/>
      <c r="F25" s="76"/>
      <c r="G25" s="76"/>
    </row>
    <row r="26" spans="1:7" s="40" customFormat="1" ht="33" customHeight="1">
      <c r="A26" s="56" t="s">
        <v>52</v>
      </c>
      <c r="B26" s="39" t="s">
        <v>102</v>
      </c>
      <c r="C26" s="39" t="s">
        <v>103</v>
      </c>
      <c r="D26" s="67" t="s">
        <v>58</v>
      </c>
      <c r="E26" s="67" t="s">
        <v>21</v>
      </c>
      <c r="F26" s="75">
        <f>4.6+4.8+10.1+110.3+22.8</f>
        <v>152.60000000000002</v>
      </c>
      <c r="G26" s="75">
        <f>4.8+5+9.1+114.7+23.6</f>
        <v>157.2</v>
      </c>
    </row>
    <row r="27" spans="1:7" s="40" customFormat="1" ht="15.75" hidden="1" outlineLevel="1">
      <c r="A27" s="56" t="s">
        <v>6</v>
      </c>
      <c r="B27" s="39"/>
      <c r="C27" s="39"/>
      <c r="D27" s="67" t="s">
        <v>85</v>
      </c>
      <c r="E27" s="67" t="s">
        <v>5</v>
      </c>
      <c r="F27" s="75"/>
      <c r="G27" s="75"/>
    </row>
    <row r="28" spans="1:7" s="40" customFormat="1" ht="15.75" hidden="1" collapsed="1">
      <c r="A28" s="56" t="s">
        <v>1</v>
      </c>
      <c r="B28" s="39"/>
      <c r="C28" s="39"/>
      <c r="D28" s="67" t="s">
        <v>86</v>
      </c>
      <c r="E28" s="67" t="s">
        <v>2</v>
      </c>
      <c r="F28" s="75">
        <v>0</v>
      </c>
      <c r="G28" s="75">
        <v>0</v>
      </c>
    </row>
    <row r="29" spans="1:7" s="40" customFormat="1" ht="28.5" customHeight="1">
      <c r="A29" s="56" t="s">
        <v>1</v>
      </c>
      <c r="B29" s="39" t="s">
        <v>102</v>
      </c>
      <c r="C29" s="39" t="s">
        <v>103</v>
      </c>
      <c r="D29" s="67" t="s">
        <v>58</v>
      </c>
      <c r="E29" s="67" t="s">
        <v>2</v>
      </c>
      <c r="F29" s="75">
        <v>1.4</v>
      </c>
      <c r="G29" s="75">
        <v>1.4</v>
      </c>
    </row>
    <row r="30" spans="1:7" ht="20.25" customHeight="1">
      <c r="A30" s="62" t="s">
        <v>3</v>
      </c>
      <c r="B30" s="46" t="s">
        <v>102</v>
      </c>
      <c r="C30" s="46" t="s">
        <v>106</v>
      </c>
      <c r="D30" s="70" t="s">
        <v>41</v>
      </c>
      <c r="E30" s="70" t="s">
        <v>31</v>
      </c>
      <c r="F30" s="78">
        <f aca="true" t="shared" si="2" ref="F30:G32">F31</f>
        <v>0.4</v>
      </c>
      <c r="G30" s="78">
        <f t="shared" si="2"/>
        <v>0.3</v>
      </c>
    </row>
    <row r="31" spans="1:7" ht="15.75" hidden="1">
      <c r="A31" s="22" t="s">
        <v>3</v>
      </c>
      <c r="B31" s="31" t="s">
        <v>102</v>
      </c>
      <c r="C31" s="31" t="s">
        <v>106</v>
      </c>
      <c r="D31" s="65" t="s">
        <v>59</v>
      </c>
      <c r="E31" s="65" t="s">
        <v>31</v>
      </c>
      <c r="F31" s="74">
        <f t="shared" si="2"/>
        <v>0.4</v>
      </c>
      <c r="G31" s="74">
        <f t="shared" si="2"/>
        <v>0.3</v>
      </c>
    </row>
    <row r="32" spans="1:7" ht="15.75">
      <c r="A32" s="22" t="s">
        <v>4</v>
      </c>
      <c r="B32" s="31" t="s">
        <v>102</v>
      </c>
      <c r="C32" s="31" t="s">
        <v>106</v>
      </c>
      <c r="D32" s="65" t="s">
        <v>60</v>
      </c>
      <c r="E32" s="65" t="s">
        <v>31</v>
      </c>
      <c r="F32" s="74">
        <f t="shared" si="2"/>
        <v>0.4</v>
      </c>
      <c r="G32" s="74">
        <f t="shared" si="2"/>
        <v>0.3</v>
      </c>
    </row>
    <row r="33" spans="1:7" s="40" customFormat="1" ht="15.75">
      <c r="A33" s="56" t="s">
        <v>1</v>
      </c>
      <c r="B33" s="39" t="s">
        <v>102</v>
      </c>
      <c r="C33" s="39" t="s">
        <v>106</v>
      </c>
      <c r="D33" s="67" t="s">
        <v>60</v>
      </c>
      <c r="E33" s="67" t="s">
        <v>2</v>
      </c>
      <c r="F33" s="75">
        <v>0.4</v>
      </c>
      <c r="G33" s="75">
        <v>0.3</v>
      </c>
    </row>
    <row r="34" spans="1:7" ht="15.75">
      <c r="A34" s="43" t="s">
        <v>107</v>
      </c>
      <c r="B34" s="46" t="s">
        <v>102</v>
      </c>
      <c r="C34" s="46" t="s">
        <v>108</v>
      </c>
      <c r="D34" s="70" t="s">
        <v>96</v>
      </c>
      <c r="E34" s="70" t="s">
        <v>31</v>
      </c>
      <c r="F34" s="78">
        <f>F35</f>
        <v>22.200000000000003</v>
      </c>
      <c r="G34" s="78">
        <f>G35</f>
        <v>22.3</v>
      </c>
    </row>
    <row r="35" spans="1:7" ht="47.25">
      <c r="A35" s="62" t="s">
        <v>37</v>
      </c>
      <c r="B35" s="80" t="s">
        <v>102</v>
      </c>
      <c r="C35" s="80" t="s">
        <v>108</v>
      </c>
      <c r="D35" s="72" t="s">
        <v>61</v>
      </c>
      <c r="E35" s="72" t="s">
        <v>31</v>
      </c>
      <c r="F35" s="78">
        <f>F36+F46+F44</f>
        <v>22.200000000000003</v>
      </c>
      <c r="G35" s="78">
        <f>G36+G46+G44</f>
        <v>22.3</v>
      </c>
    </row>
    <row r="36" spans="1:7" ht="35.25" customHeight="1">
      <c r="A36" s="26" t="s">
        <v>24</v>
      </c>
      <c r="B36" s="31" t="s">
        <v>102</v>
      </c>
      <c r="C36" s="33" t="s">
        <v>108</v>
      </c>
      <c r="D36" s="65" t="s">
        <v>62</v>
      </c>
      <c r="E36" s="65" t="s">
        <v>31</v>
      </c>
      <c r="F36" s="74">
        <f>F37</f>
        <v>21.6</v>
      </c>
      <c r="G36" s="74">
        <f>G37</f>
        <v>22.3</v>
      </c>
    </row>
    <row r="37" spans="1:7" s="40" customFormat="1" ht="15.75">
      <c r="A37" s="56" t="s">
        <v>28</v>
      </c>
      <c r="B37" s="39" t="s">
        <v>102</v>
      </c>
      <c r="C37" s="39" t="s">
        <v>108</v>
      </c>
      <c r="D37" s="67" t="s">
        <v>62</v>
      </c>
      <c r="E37" s="67" t="s">
        <v>32</v>
      </c>
      <c r="F37" s="75">
        <v>21.6</v>
      </c>
      <c r="G37" s="75">
        <v>22.3</v>
      </c>
    </row>
    <row r="38" spans="1:7" ht="31.5" hidden="1">
      <c r="A38" s="28" t="s">
        <v>40</v>
      </c>
      <c r="B38" s="35"/>
      <c r="C38" s="35"/>
      <c r="D38" s="65" t="s">
        <v>64</v>
      </c>
      <c r="E38" s="65" t="s">
        <v>31</v>
      </c>
      <c r="F38" s="74">
        <v>0</v>
      </c>
      <c r="G38" s="74">
        <v>0</v>
      </c>
    </row>
    <row r="39" spans="1:7" ht="15.75" hidden="1">
      <c r="A39" s="27" t="s">
        <v>28</v>
      </c>
      <c r="B39" s="34"/>
      <c r="C39" s="34"/>
      <c r="D39" s="65" t="s">
        <v>65</v>
      </c>
      <c r="E39" s="69" t="s">
        <v>32</v>
      </c>
      <c r="F39" s="77">
        <v>0</v>
      </c>
      <c r="G39" s="77">
        <v>0</v>
      </c>
    </row>
    <row r="40" spans="1:7" ht="26.25" customHeight="1" hidden="1" outlineLevel="1">
      <c r="A40" s="22" t="s">
        <v>26</v>
      </c>
      <c r="B40" s="31"/>
      <c r="C40" s="31"/>
      <c r="D40" s="65" t="s">
        <v>66</v>
      </c>
      <c r="E40" s="65" t="s">
        <v>31</v>
      </c>
      <c r="F40" s="74">
        <f>F41</f>
        <v>0</v>
      </c>
      <c r="G40" s="74">
        <f>G41</f>
        <v>0</v>
      </c>
    </row>
    <row r="41" spans="1:7" ht="63" hidden="1" outlineLevel="1">
      <c r="A41" s="22" t="s">
        <v>33</v>
      </c>
      <c r="B41" s="31"/>
      <c r="C41" s="31"/>
      <c r="D41" s="65" t="s">
        <v>67</v>
      </c>
      <c r="E41" s="65" t="s">
        <v>31</v>
      </c>
      <c r="F41" s="74">
        <f>F42</f>
        <v>0</v>
      </c>
      <c r="G41" s="74">
        <f>G42</f>
        <v>0</v>
      </c>
    </row>
    <row r="42" spans="1:7" ht="24" customHeight="1" hidden="1" outlineLevel="1">
      <c r="A42" s="25" t="s">
        <v>23</v>
      </c>
      <c r="B42" s="32"/>
      <c r="C42" s="32"/>
      <c r="D42" s="65" t="s">
        <v>68</v>
      </c>
      <c r="E42" s="65" t="s">
        <v>22</v>
      </c>
      <c r="F42" s="74"/>
      <c r="G42" s="74"/>
    </row>
    <row r="43" spans="1:7" ht="31.5" hidden="1" outlineLevel="1">
      <c r="A43" s="22" t="s">
        <v>27</v>
      </c>
      <c r="B43" s="31"/>
      <c r="C43" s="31"/>
      <c r="D43" s="65" t="s">
        <v>69</v>
      </c>
      <c r="E43" s="65"/>
      <c r="F43" s="74"/>
      <c r="G43" s="74"/>
    </row>
    <row r="44" spans="1:7" ht="31.5" outlineLevel="1">
      <c r="A44" s="22" t="s">
        <v>40</v>
      </c>
      <c r="B44" s="31" t="s">
        <v>102</v>
      </c>
      <c r="C44" s="31" t="s">
        <v>108</v>
      </c>
      <c r="D44" s="65" t="s">
        <v>137</v>
      </c>
      <c r="E44" s="65" t="s">
        <v>31</v>
      </c>
      <c r="F44" s="74">
        <f>F45</f>
        <v>0.6</v>
      </c>
      <c r="G44" s="74">
        <f>G45</f>
        <v>0</v>
      </c>
    </row>
    <row r="45" spans="1:7" ht="15.75" outlineLevel="1">
      <c r="A45" s="22" t="s">
        <v>28</v>
      </c>
      <c r="B45" s="31" t="s">
        <v>102</v>
      </c>
      <c r="C45" s="31" t="s">
        <v>108</v>
      </c>
      <c r="D45" s="65" t="s">
        <v>137</v>
      </c>
      <c r="E45" s="65" t="s">
        <v>32</v>
      </c>
      <c r="F45" s="74">
        <v>0.6</v>
      </c>
      <c r="G45" s="74">
        <v>0</v>
      </c>
    </row>
    <row r="46" spans="1:7" ht="15.75" hidden="1" outlineLevel="1">
      <c r="A46" s="52" t="s">
        <v>127</v>
      </c>
      <c r="B46" s="35" t="s">
        <v>102</v>
      </c>
      <c r="C46" s="35" t="s">
        <v>108</v>
      </c>
      <c r="D46" s="65" t="s">
        <v>128</v>
      </c>
      <c r="E46" s="65" t="s">
        <v>31</v>
      </c>
      <c r="F46" s="74">
        <f>F47</f>
        <v>0</v>
      </c>
      <c r="G46" s="74">
        <f>G47</f>
        <v>0</v>
      </c>
    </row>
    <row r="47" spans="1:7" s="40" customFormat="1" ht="25.5" customHeight="1" hidden="1">
      <c r="A47" s="58" t="s">
        <v>1</v>
      </c>
      <c r="B47" s="39" t="s">
        <v>102</v>
      </c>
      <c r="C47" s="39" t="s">
        <v>108</v>
      </c>
      <c r="D47" s="67" t="s">
        <v>128</v>
      </c>
      <c r="E47" s="67" t="s">
        <v>2</v>
      </c>
      <c r="F47" s="75">
        <v>0</v>
      </c>
      <c r="G47" s="75">
        <v>0</v>
      </c>
    </row>
    <row r="48" spans="1:7" ht="31.5" hidden="1">
      <c r="A48" s="22" t="s">
        <v>8</v>
      </c>
      <c r="B48" s="31" t="s">
        <v>102</v>
      </c>
      <c r="C48" s="31" t="s">
        <v>108</v>
      </c>
      <c r="D48" s="65" t="s">
        <v>87</v>
      </c>
      <c r="E48" s="65" t="s">
        <v>31</v>
      </c>
      <c r="F48" s="74">
        <f>F49</f>
        <v>0</v>
      </c>
      <c r="G48" s="74">
        <f>G49</f>
        <v>0</v>
      </c>
    </row>
    <row r="49" spans="1:7" ht="31.5" hidden="1">
      <c r="A49" s="22" t="s">
        <v>54</v>
      </c>
      <c r="B49" s="31" t="s">
        <v>102</v>
      </c>
      <c r="C49" s="31" t="s">
        <v>108</v>
      </c>
      <c r="D49" s="65" t="s">
        <v>87</v>
      </c>
      <c r="E49" s="65" t="s">
        <v>31</v>
      </c>
      <c r="F49" s="74">
        <f>F50</f>
        <v>0</v>
      </c>
      <c r="G49" s="74">
        <f>G50</f>
        <v>0</v>
      </c>
    </row>
    <row r="50" spans="1:7" s="40" customFormat="1" ht="15.75" hidden="1">
      <c r="A50" s="56" t="s">
        <v>1</v>
      </c>
      <c r="B50" s="39" t="s">
        <v>102</v>
      </c>
      <c r="C50" s="39" t="s">
        <v>108</v>
      </c>
      <c r="D50" s="67" t="s">
        <v>87</v>
      </c>
      <c r="E50" s="67" t="s">
        <v>2</v>
      </c>
      <c r="F50" s="75">
        <v>0</v>
      </c>
      <c r="G50" s="75">
        <v>0</v>
      </c>
    </row>
    <row r="51" spans="1:7" s="47" customFormat="1" ht="15.75">
      <c r="A51" s="45" t="s">
        <v>111</v>
      </c>
      <c r="B51" s="46" t="s">
        <v>102</v>
      </c>
      <c r="C51" s="46" t="s">
        <v>112</v>
      </c>
      <c r="D51" s="70" t="s">
        <v>41</v>
      </c>
      <c r="E51" s="70" t="s">
        <v>31</v>
      </c>
      <c r="F51" s="78">
        <f aca="true" t="shared" si="3" ref="F51:G54">F52</f>
        <v>110.19999999999999</v>
      </c>
      <c r="G51" s="78">
        <f t="shared" si="3"/>
        <v>114.10000000000001</v>
      </c>
    </row>
    <row r="52" spans="1:7" s="47" customFormat="1" ht="15.75">
      <c r="A52" s="43" t="s">
        <v>113</v>
      </c>
      <c r="B52" s="46" t="s">
        <v>102</v>
      </c>
      <c r="C52" s="46" t="s">
        <v>114</v>
      </c>
      <c r="D52" s="70" t="s">
        <v>41</v>
      </c>
      <c r="E52" s="70" t="s">
        <v>31</v>
      </c>
      <c r="F52" s="78">
        <f t="shared" si="3"/>
        <v>110.19999999999999</v>
      </c>
      <c r="G52" s="78">
        <f t="shared" si="3"/>
        <v>114.10000000000001</v>
      </c>
    </row>
    <row r="53" spans="1:7" s="40" customFormat="1" ht="15.75">
      <c r="A53" s="44" t="s">
        <v>101</v>
      </c>
      <c r="B53" s="39" t="s">
        <v>102</v>
      </c>
      <c r="C53" s="39" t="s">
        <v>114</v>
      </c>
      <c r="D53" s="67" t="s">
        <v>84</v>
      </c>
      <c r="E53" s="67" t="s">
        <v>31</v>
      </c>
      <c r="F53" s="74">
        <f t="shared" si="3"/>
        <v>110.19999999999999</v>
      </c>
      <c r="G53" s="74">
        <f t="shared" si="3"/>
        <v>114.10000000000001</v>
      </c>
    </row>
    <row r="54" spans="1:7" ht="50.25" customHeight="1">
      <c r="A54" s="22" t="s">
        <v>53</v>
      </c>
      <c r="B54" s="31" t="s">
        <v>102</v>
      </c>
      <c r="C54" s="31" t="s">
        <v>114</v>
      </c>
      <c r="D54" s="65" t="s">
        <v>70</v>
      </c>
      <c r="E54" s="65" t="s">
        <v>31</v>
      </c>
      <c r="F54" s="74">
        <f t="shared" si="3"/>
        <v>110.19999999999999</v>
      </c>
      <c r="G54" s="74">
        <f t="shared" si="3"/>
        <v>114.10000000000001</v>
      </c>
    </row>
    <row r="55" spans="1:7" s="40" customFormat="1" ht="64.5" customHeight="1">
      <c r="A55" s="53" t="s">
        <v>42</v>
      </c>
      <c r="B55" s="38" t="s">
        <v>102</v>
      </c>
      <c r="C55" s="38" t="s">
        <v>114</v>
      </c>
      <c r="D55" s="67" t="s">
        <v>71</v>
      </c>
      <c r="E55" s="67" t="s">
        <v>34</v>
      </c>
      <c r="F55" s="75">
        <f>84.63+25.57</f>
        <v>110.19999999999999</v>
      </c>
      <c r="G55" s="75">
        <f>87.62+26.48</f>
        <v>114.10000000000001</v>
      </c>
    </row>
    <row r="56" spans="1:7" ht="31.5" hidden="1" outlineLevel="1">
      <c r="A56" s="29" t="s">
        <v>35</v>
      </c>
      <c r="B56" s="36"/>
      <c r="C56" s="36"/>
      <c r="D56" s="71" t="s">
        <v>9</v>
      </c>
      <c r="E56" s="71" t="s">
        <v>31</v>
      </c>
      <c r="F56" s="79">
        <f aca="true" t="shared" si="4" ref="F56:G58">F57</f>
        <v>0</v>
      </c>
      <c r="G56" s="79">
        <f t="shared" si="4"/>
        <v>0</v>
      </c>
    </row>
    <row r="57" spans="1:7" ht="15.75" hidden="1" outlineLevel="1">
      <c r="A57" s="22" t="s">
        <v>11</v>
      </c>
      <c r="B57" s="31"/>
      <c r="C57" s="31"/>
      <c r="D57" s="65" t="s">
        <v>10</v>
      </c>
      <c r="E57" s="65" t="s">
        <v>31</v>
      </c>
      <c r="F57" s="74">
        <f t="shared" si="4"/>
        <v>0</v>
      </c>
      <c r="G57" s="74">
        <f t="shared" si="4"/>
        <v>0</v>
      </c>
    </row>
    <row r="58" spans="1:7" ht="15" customHeight="1" hidden="1" outlineLevel="1">
      <c r="A58" s="22" t="s">
        <v>13</v>
      </c>
      <c r="B58" s="31"/>
      <c r="C58" s="31"/>
      <c r="D58" s="65" t="s">
        <v>12</v>
      </c>
      <c r="E58" s="65" t="s">
        <v>31</v>
      </c>
      <c r="F58" s="74">
        <f t="shared" si="4"/>
        <v>0</v>
      </c>
      <c r="G58" s="74">
        <f t="shared" si="4"/>
        <v>0</v>
      </c>
    </row>
    <row r="59" spans="1:7" ht="31.5" hidden="1" outlineLevel="1">
      <c r="A59" s="25" t="s">
        <v>23</v>
      </c>
      <c r="B59" s="32"/>
      <c r="C59" s="32"/>
      <c r="D59" s="65" t="s">
        <v>12</v>
      </c>
      <c r="E59" s="65" t="s">
        <v>22</v>
      </c>
      <c r="F59" s="74"/>
      <c r="G59" s="74"/>
    </row>
    <row r="60" spans="1:7" s="42" customFormat="1" ht="31.5" outlineLevel="1">
      <c r="A60" s="59" t="s">
        <v>115</v>
      </c>
      <c r="B60" s="30" t="s">
        <v>102</v>
      </c>
      <c r="C60" s="30" t="s">
        <v>116</v>
      </c>
      <c r="D60" s="72" t="s">
        <v>41</v>
      </c>
      <c r="E60" s="72" t="s">
        <v>31</v>
      </c>
      <c r="F60" s="78">
        <f aca="true" t="shared" si="5" ref="F60:G63">F61</f>
        <v>1000.3</v>
      </c>
      <c r="G60" s="78">
        <f t="shared" si="5"/>
        <v>1124.8</v>
      </c>
    </row>
    <row r="61" spans="1:7" s="42" customFormat="1" ht="47.25" customHeight="1" outlineLevel="1">
      <c r="A61" s="82" t="s">
        <v>136</v>
      </c>
      <c r="B61" s="30" t="s">
        <v>102</v>
      </c>
      <c r="C61" s="30" t="s">
        <v>109</v>
      </c>
      <c r="D61" s="72" t="s">
        <v>41</v>
      </c>
      <c r="E61" s="72" t="s">
        <v>31</v>
      </c>
      <c r="F61" s="78">
        <f t="shared" si="5"/>
        <v>1000.3</v>
      </c>
      <c r="G61" s="78">
        <f t="shared" si="5"/>
        <v>1124.8</v>
      </c>
    </row>
    <row r="62" spans="1:7" ht="31.5" outlineLevel="1">
      <c r="A62" s="22" t="s">
        <v>131</v>
      </c>
      <c r="B62" s="32" t="s">
        <v>102</v>
      </c>
      <c r="C62" s="32" t="s">
        <v>109</v>
      </c>
      <c r="D62" s="65" t="s">
        <v>72</v>
      </c>
      <c r="E62" s="65" t="s">
        <v>31</v>
      </c>
      <c r="F62" s="74">
        <f t="shared" si="5"/>
        <v>1000.3</v>
      </c>
      <c r="G62" s="74">
        <f t="shared" si="5"/>
        <v>1124.8</v>
      </c>
    </row>
    <row r="63" spans="1:7" ht="15.75" outlineLevel="1">
      <c r="A63" s="22" t="s">
        <v>11</v>
      </c>
      <c r="B63" s="32" t="s">
        <v>102</v>
      </c>
      <c r="C63" s="32" t="s">
        <v>109</v>
      </c>
      <c r="D63" s="65" t="s">
        <v>73</v>
      </c>
      <c r="E63" s="65" t="s">
        <v>31</v>
      </c>
      <c r="F63" s="74">
        <f t="shared" si="5"/>
        <v>1000.3</v>
      </c>
      <c r="G63" s="74">
        <f t="shared" si="5"/>
        <v>1124.8</v>
      </c>
    </row>
    <row r="64" spans="1:7" ht="17.25" customHeight="1" outlineLevel="1">
      <c r="A64" s="22" t="s">
        <v>88</v>
      </c>
      <c r="B64" s="32" t="s">
        <v>102</v>
      </c>
      <c r="C64" s="32" t="s">
        <v>109</v>
      </c>
      <c r="D64" s="65" t="s">
        <v>74</v>
      </c>
      <c r="E64" s="65" t="s">
        <v>31</v>
      </c>
      <c r="F64" s="74">
        <f>F66+F65</f>
        <v>1000.3</v>
      </c>
      <c r="G64" s="74">
        <f>G66+G65</f>
        <v>1124.8</v>
      </c>
    </row>
    <row r="65" spans="1:7" s="40" customFormat="1" ht="64.5" customHeight="1" outlineLevel="1">
      <c r="A65" s="53" t="s">
        <v>42</v>
      </c>
      <c r="B65" s="39" t="s">
        <v>102</v>
      </c>
      <c r="C65" s="39" t="s">
        <v>109</v>
      </c>
      <c r="D65" s="67" t="s">
        <v>74</v>
      </c>
      <c r="E65" s="67" t="s">
        <v>34</v>
      </c>
      <c r="F65" s="75">
        <v>946</v>
      </c>
      <c r="G65" s="75">
        <v>1067.7</v>
      </c>
    </row>
    <row r="66" spans="1:7" s="40" customFormat="1" ht="31.5" outlineLevel="1">
      <c r="A66" s="56" t="s">
        <v>52</v>
      </c>
      <c r="B66" s="39" t="s">
        <v>102</v>
      </c>
      <c r="C66" s="39" t="s">
        <v>109</v>
      </c>
      <c r="D66" s="67" t="s">
        <v>74</v>
      </c>
      <c r="E66" s="67" t="s">
        <v>21</v>
      </c>
      <c r="F66" s="75">
        <f>18.4+11.1+24.8</f>
        <v>54.3</v>
      </c>
      <c r="G66" s="75">
        <f>19.2+12.3+25.6</f>
        <v>57.1</v>
      </c>
    </row>
    <row r="67" spans="1:7" s="49" customFormat="1" ht="15.75" outlineLevel="1">
      <c r="A67" s="43" t="s">
        <v>117</v>
      </c>
      <c r="B67" s="46" t="s">
        <v>102</v>
      </c>
      <c r="C67" s="46" t="s">
        <v>118</v>
      </c>
      <c r="D67" s="70" t="s">
        <v>41</v>
      </c>
      <c r="E67" s="70" t="s">
        <v>31</v>
      </c>
      <c r="F67" s="78">
        <f>F76+F68</f>
        <v>253.2</v>
      </c>
      <c r="G67" s="78">
        <f>G76+G68</f>
        <v>257</v>
      </c>
    </row>
    <row r="68" spans="1:7" s="49" customFormat="1" ht="15.75" outlineLevel="1">
      <c r="A68" s="43" t="s">
        <v>119</v>
      </c>
      <c r="B68" s="46" t="s">
        <v>102</v>
      </c>
      <c r="C68" s="46" t="s">
        <v>120</v>
      </c>
      <c r="D68" s="70" t="s">
        <v>41</v>
      </c>
      <c r="E68" s="70" t="s">
        <v>31</v>
      </c>
      <c r="F68" s="78">
        <f aca="true" t="shared" si="6" ref="F68:G71">F69</f>
        <v>238.2</v>
      </c>
      <c r="G68" s="78">
        <f t="shared" si="6"/>
        <v>241.3</v>
      </c>
    </row>
    <row r="69" spans="1:7" ht="38.25" customHeight="1">
      <c r="A69" s="22" t="s">
        <v>132</v>
      </c>
      <c r="B69" s="31" t="s">
        <v>102</v>
      </c>
      <c r="C69" s="31" t="s">
        <v>120</v>
      </c>
      <c r="D69" s="65" t="s">
        <v>75</v>
      </c>
      <c r="E69" s="65" t="s">
        <v>31</v>
      </c>
      <c r="F69" s="74">
        <f t="shared" si="6"/>
        <v>238.2</v>
      </c>
      <c r="G69" s="74">
        <f t="shared" si="6"/>
        <v>241.3</v>
      </c>
    </row>
    <row r="70" spans="1:7" ht="15.75">
      <c r="A70" s="22" t="s">
        <v>11</v>
      </c>
      <c r="B70" s="31" t="s">
        <v>102</v>
      </c>
      <c r="C70" s="31" t="s">
        <v>120</v>
      </c>
      <c r="D70" s="65" t="s">
        <v>76</v>
      </c>
      <c r="E70" s="65" t="s">
        <v>31</v>
      </c>
      <c r="F70" s="74">
        <f t="shared" si="6"/>
        <v>238.2</v>
      </c>
      <c r="G70" s="74">
        <f t="shared" si="6"/>
        <v>241.3</v>
      </c>
    </row>
    <row r="71" spans="1:7" ht="15.75">
      <c r="A71" s="22" t="s">
        <v>14</v>
      </c>
      <c r="B71" s="31" t="s">
        <v>102</v>
      </c>
      <c r="C71" s="31" t="s">
        <v>120</v>
      </c>
      <c r="D71" s="65" t="s">
        <v>77</v>
      </c>
      <c r="E71" s="65" t="s">
        <v>31</v>
      </c>
      <c r="F71" s="74">
        <f t="shared" si="6"/>
        <v>238.2</v>
      </c>
      <c r="G71" s="74">
        <f t="shared" si="6"/>
        <v>241.3</v>
      </c>
    </row>
    <row r="72" spans="1:7" s="40" customFormat="1" ht="34.5" customHeight="1">
      <c r="A72" s="56" t="s">
        <v>52</v>
      </c>
      <c r="B72" s="39" t="s">
        <v>102</v>
      </c>
      <c r="C72" s="39" t="s">
        <v>120</v>
      </c>
      <c r="D72" s="67" t="s">
        <v>78</v>
      </c>
      <c r="E72" s="67" t="s">
        <v>21</v>
      </c>
      <c r="F72" s="75">
        <v>238.2</v>
      </c>
      <c r="G72" s="75">
        <v>241.3</v>
      </c>
    </row>
    <row r="73" spans="1:7" ht="31.5" hidden="1" outlineLevel="1">
      <c r="A73" s="29" t="s">
        <v>16</v>
      </c>
      <c r="B73" s="36"/>
      <c r="C73" s="36"/>
      <c r="D73" s="71" t="s">
        <v>15</v>
      </c>
      <c r="E73" s="72"/>
      <c r="F73" s="78"/>
      <c r="G73" s="78"/>
    </row>
    <row r="74" spans="1:7" ht="15.75" hidden="1" outlineLevel="1">
      <c r="A74" s="22" t="s">
        <v>11</v>
      </c>
      <c r="B74" s="31"/>
      <c r="C74" s="31"/>
      <c r="D74" s="65" t="s">
        <v>17</v>
      </c>
      <c r="E74" s="65"/>
      <c r="F74" s="74"/>
      <c r="G74" s="74"/>
    </row>
    <row r="75" spans="1:7" ht="12" customHeight="1" hidden="1" outlineLevel="1">
      <c r="A75" s="26" t="s">
        <v>19</v>
      </c>
      <c r="B75" s="33"/>
      <c r="C75" s="33"/>
      <c r="D75" s="65" t="s">
        <v>18</v>
      </c>
      <c r="E75" s="65"/>
      <c r="F75" s="74"/>
      <c r="G75" s="74"/>
    </row>
    <row r="76" spans="1:7" s="41" customFormat="1" ht="18.75" customHeight="1" outlineLevel="1">
      <c r="A76" s="43" t="s">
        <v>121</v>
      </c>
      <c r="B76" s="37" t="s">
        <v>102</v>
      </c>
      <c r="C76" s="37" t="s">
        <v>110</v>
      </c>
      <c r="D76" s="72" t="s">
        <v>41</v>
      </c>
      <c r="E76" s="72" t="s">
        <v>31</v>
      </c>
      <c r="F76" s="78">
        <f>F77</f>
        <v>15</v>
      </c>
      <c r="G76" s="78">
        <f>G77</f>
        <v>15.700000000000001</v>
      </c>
    </row>
    <row r="77" spans="1:7" ht="36" customHeight="1" outlineLevel="1">
      <c r="A77" s="44" t="s">
        <v>130</v>
      </c>
      <c r="B77" s="33" t="s">
        <v>102</v>
      </c>
      <c r="C77" s="33" t="s">
        <v>110</v>
      </c>
      <c r="D77" s="65" t="s">
        <v>84</v>
      </c>
      <c r="E77" s="65" t="s">
        <v>31</v>
      </c>
      <c r="F77" s="74">
        <f>F78</f>
        <v>15</v>
      </c>
      <c r="G77" s="74">
        <f>G78</f>
        <v>15.700000000000001</v>
      </c>
    </row>
    <row r="78" spans="1:7" ht="53.25" customHeight="1" outlineLevel="1">
      <c r="A78" s="50" t="s">
        <v>37</v>
      </c>
      <c r="B78" s="33" t="s">
        <v>102</v>
      </c>
      <c r="C78" s="33" t="s">
        <v>110</v>
      </c>
      <c r="D78" s="65" t="s">
        <v>61</v>
      </c>
      <c r="E78" s="65" t="s">
        <v>31</v>
      </c>
      <c r="F78" s="74">
        <f>F81+F79</f>
        <v>15</v>
      </c>
      <c r="G78" s="74">
        <f>G81+G79</f>
        <v>15.700000000000001</v>
      </c>
    </row>
    <row r="79" spans="1:7" ht="51.75" customHeight="1" outlineLevel="1">
      <c r="A79" s="26" t="s">
        <v>51</v>
      </c>
      <c r="B79" s="33" t="s">
        <v>102</v>
      </c>
      <c r="C79" s="33" t="s">
        <v>110</v>
      </c>
      <c r="D79" s="65" t="s">
        <v>63</v>
      </c>
      <c r="E79" s="65" t="s">
        <v>31</v>
      </c>
      <c r="F79" s="74">
        <f>F80</f>
        <v>1.2</v>
      </c>
      <c r="G79" s="74">
        <f>G80</f>
        <v>1.3</v>
      </c>
    </row>
    <row r="80" spans="1:7" s="40" customFormat="1" ht="18" customHeight="1" outlineLevel="1">
      <c r="A80" s="56" t="s">
        <v>28</v>
      </c>
      <c r="B80" s="57" t="s">
        <v>102</v>
      </c>
      <c r="C80" s="57" t="s">
        <v>110</v>
      </c>
      <c r="D80" s="67" t="s">
        <v>122</v>
      </c>
      <c r="E80" s="67" t="s">
        <v>32</v>
      </c>
      <c r="F80" s="75">
        <v>1.2</v>
      </c>
      <c r="G80" s="75">
        <v>1.3</v>
      </c>
    </row>
    <row r="81" spans="1:7" ht="299.25" customHeight="1" outlineLevel="1">
      <c r="A81" s="83" t="s">
        <v>129</v>
      </c>
      <c r="B81" s="33" t="s">
        <v>102</v>
      </c>
      <c r="C81" s="33" t="s">
        <v>110</v>
      </c>
      <c r="D81" s="65" t="s">
        <v>123</v>
      </c>
      <c r="E81" s="65" t="s">
        <v>31</v>
      </c>
      <c r="F81" s="74">
        <f>F82</f>
        <v>13.8</v>
      </c>
      <c r="G81" s="74">
        <f>G82</f>
        <v>14.4</v>
      </c>
    </row>
    <row r="82" spans="1:7" s="40" customFormat="1" ht="18" customHeight="1" outlineLevel="1">
      <c r="A82" s="56" t="s">
        <v>28</v>
      </c>
      <c r="B82" s="57" t="s">
        <v>102</v>
      </c>
      <c r="C82" s="57" t="s">
        <v>110</v>
      </c>
      <c r="D82" s="67" t="s">
        <v>123</v>
      </c>
      <c r="E82" s="67" t="s">
        <v>32</v>
      </c>
      <c r="F82" s="75">
        <v>13.8</v>
      </c>
      <c r="G82" s="75">
        <v>14.4</v>
      </c>
    </row>
    <row r="83" spans="1:7" ht="17.25" customHeight="1" outlineLevel="1">
      <c r="A83" s="43" t="s">
        <v>124</v>
      </c>
      <c r="B83" s="51" t="s">
        <v>102</v>
      </c>
      <c r="C83" s="51" t="s">
        <v>125</v>
      </c>
      <c r="D83" s="70" t="s">
        <v>41</v>
      </c>
      <c r="E83" s="70" t="s">
        <v>31</v>
      </c>
      <c r="F83" s="78">
        <f>F91+F88</f>
        <v>26.7</v>
      </c>
      <c r="G83" s="78">
        <f>G91+G88</f>
        <v>27.7</v>
      </c>
    </row>
    <row r="84" spans="1:7" ht="32.25" customHeight="1" outlineLevel="1">
      <c r="A84" s="62" t="s">
        <v>135</v>
      </c>
      <c r="B84" s="51" t="s">
        <v>102</v>
      </c>
      <c r="C84" s="51" t="s">
        <v>134</v>
      </c>
      <c r="D84" s="70" t="s">
        <v>41</v>
      </c>
      <c r="E84" s="70" t="s">
        <v>31</v>
      </c>
      <c r="F84" s="78">
        <f>F88+F91</f>
        <v>26.7</v>
      </c>
      <c r="G84" s="78">
        <f>G88+G91</f>
        <v>27.7</v>
      </c>
    </row>
    <row r="85" spans="1:7" s="48" customFormat="1" ht="33" customHeight="1">
      <c r="A85" s="26" t="s">
        <v>133</v>
      </c>
      <c r="B85" s="33" t="s">
        <v>102</v>
      </c>
      <c r="C85" s="33" t="s">
        <v>134</v>
      </c>
      <c r="D85" s="65" t="s">
        <v>79</v>
      </c>
      <c r="E85" s="65" t="s">
        <v>31</v>
      </c>
      <c r="F85" s="74">
        <f>F86+F92</f>
        <v>26.7</v>
      </c>
      <c r="G85" s="74">
        <f>G86+G92</f>
        <v>27.7</v>
      </c>
    </row>
    <row r="86" spans="1:7" ht="15.75">
      <c r="A86" s="22" t="s">
        <v>11</v>
      </c>
      <c r="B86" s="31" t="s">
        <v>102</v>
      </c>
      <c r="C86" s="31" t="s">
        <v>134</v>
      </c>
      <c r="D86" s="65" t="s">
        <v>80</v>
      </c>
      <c r="E86" s="65" t="s">
        <v>31</v>
      </c>
      <c r="F86" s="74">
        <f>F87+F90</f>
        <v>26.7</v>
      </c>
      <c r="G86" s="74">
        <f>G87+G90</f>
        <v>27.7</v>
      </c>
    </row>
    <row r="87" spans="1:7" ht="15.75" hidden="1">
      <c r="A87" s="22" t="s">
        <v>20</v>
      </c>
      <c r="B87" s="31" t="s">
        <v>102</v>
      </c>
      <c r="C87" s="31" t="s">
        <v>134</v>
      </c>
      <c r="D87" s="65" t="s">
        <v>81</v>
      </c>
      <c r="E87" s="65" t="s">
        <v>31</v>
      </c>
      <c r="F87" s="74">
        <f>F88+F89</f>
        <v>0</v>
      </c>
      <c r="G87" s="74">
        <f>G88+G89</f>
        <v>0</v>
      </c>
    </row>
    <row r="88" spans="1:7" s="40" customFormat="1" ht="41.25" customHeight="1" hidden="1">
      <c r="A88" s="56" t="s">
        <v>52</v>
      </c>
      <c r="B88" s="39" t="s">
        <v>102</v>
      </c>
      <c r="C88" s="39" t="s">
        <v>134</v>
      </c>
      <c r="D88" s="67" t="s">
        <v>81</v>
      </c>
      <c r="E88" s="67" t="s">
        <v>21</v>
      </c>
      <c r="F88" s="75">
        <v>0</v>
      </c>
      <c r="G88" s="75">
        <v>0</v>
      </c>
    </row>
    <row r="89" spans="1:7" ht="47.25" hidden="1" outlineLevel="1">
      <c r="A89" s="25" t="s">
        <v>7</v>
      </c>
      <c r="B89" s="32"/>
      <c r="C89" s="32"/>
      <c r="D89" s="65" t="s">
        <v>82</v>
      </c>
      <c r="E89" s="65" t="s">
        <v>2</v>
      </c>
      <c r="F89" s="74">
        <v>0</v>
      </c>
      <c r="G89" s="74">
        <v>0</v>
      </c>
    </row>
    <row r="90" spans="1:7" ht="15.75" collapsed="1">
      <c r="A90" s="22" t="s">
        <v>0</v>
      </c>
      <c r="B90" s="31" t="s">
        <v>102</v>
      </c>
      <c r="C90" s="31" t="s">
        <v>134</v>
      </c>
      <c r="D90" s="65" t="s">
        <v>83</v>
      </c>
      <c r="E90" s="65" t="s">
        <v>31</v>
      </c>
      <c r="F90" s="74">
        <f>F91</f>
        <v>26.7</v>
      </c>
      <c r="G90" s="74">
        <f>G91</f>
        <v>27.7</v>
      </c>
    </row>
    <row r="91" spans="1:7" s="40" customFormat="1" ht="33" customHeight="1">
      <c r="A91" s="56" t="s">
        <v>52</v>
      </c>
      <c r="B91" s="39" t="s">
        <v>102</v>
      </c>
      <c r="C91" s="39" t="s">
        <v>134</v>
      </c>
      <c r="D91" s="67" t="s">
        <v>83</v>
      </c>
      <c r="E91" s="67" t="s">
        <v>21</v>
      </c>
      <c r="F91" s="75">
        <v>26.7</v>
      </c>
      <c r="G91" s="75">
        <v>27.7</v>
      </c>
    </row>
    <row r="92" spans="1:6" ht="47.25" hidden="1" outlineLevel="1">
      <c r="A92" s="22" t="s">
        <v>39</v>
      </c>
      <c r="B92" s="31"/>
      <c r="C92" s="31"/>
      <c r="D92" s="23" t="s">
        <v>38</v>
      </c>
      <c r="E92" s="23" t="s">
        <v>31</v>
      </c>
      <c r="F92" s="24">
        <f>F93</f>
        <v>0</v>
      </c>
    </row>
    <row r="93" spans="1:6" ht="31.5" hidden="1" outlineLevel="1">
      <c r="A93" s="25" t="s">
        <v>23</v>
      </c>
      <c r="B93" s="32"/>
      <c r="C93" s="32"/>
      <c r="D93" s="23" t="s">
        <v>38</v>
      </c>
      <c r="E93" s="23" t="s">
        <v>22</v>
      </c>
      <c r="F93" s="24"/>
    </row>
    <row r="94" spans="1:6" ht="25.5" hidden="1">
      <c r="A94" s="7" t="s">
        <v>44</v>
      </c>
      <c r="B94" s="7"/>
      <c r="C94" s="7"/>
      <c r="D94" s="14" t="s">
        <v>47</v>
      </c>
      <c r="E94" s="3" t="s">
        <v>31</v>
      </c>
      <c r="F94" s="8">
        <v>0</v>
      </c>
    </row>
    <row r="95" spans="1:6" ht="25.5" hidden="1">
      <c r="A95" s="11" t="s">
        <v>43</v>
      </c>
      <c r="B95" s="11"/>
      <c r="C95" s="11"/>
      <c r="D95" s="13" t="s">
        <v>47</v>
      </c>
      <c r="E95" s="12" t="s">
        <v>21</v>
      </c>
      <c r="F95" s="16">
        <v>0</v>
      </c>
    </row>
    <row r="96" spans="1:6" ht="25.5" hidden="1">
      <c r="A96" s="7" t="s">
        <v>45</v>
      </c>
      <c r="B96" s="7"/>
      <c r="C96" s="7"/>
      <c r="D96" s="6" t="s">
        <v>46</v>
      </c>
      <c r="E96" s="3" t="s">
        <v>31</v>
      </c>
      <c r="F96" s="5">
        <v>0</v>
      </c>
    </row>
    <row r="97" spans="1:6" ht="25.5" hidden="1">
      <c r="A97" s="11" t="s">
        <v>43</v>
      </c>
      <c r="B97" s="11"/>
      <c r="C97" s="11"/>
      <c r="D97" s="13" t="s">
        <v>46</v>
      </c>
      <c r="E97" s="12" t="s">
        <v>21</v>
      </c>
      <c r="F97" s="17">
        <v>0</v>
      </c>
    </row>
    <row r="98" spans="1:6" ht="25.5" customHeight="1" hidden="1">
      <c r="A98" s="7" t="s">
        <v>48</v>
      </c>
      <c r="B98" s="7"/>
      <c r="C98" s="7"/>
      <c r="D98" s="14" t="s">
        <v>49</v>
      </c>
      <c r="E98" s="3" t="s">
        <v>31</v>
      </c>
      <c r="F98" s="4">
        <f>F99</f>
        <v>0</v>
      </c>
    </row>
    <row r="99" spans="1:6" ht="29.25" customHeight="1" hidden="1" collapsed="1">
      <c r="A99" s="11" t="s">
        <v>43</v>
      </c>
      <c r="B99" s="11"/>
      <c r="C99" s="11"/>
      <c r="D99" s="13" t="s">
        <v>49</v>
      </c>
      <c r="E99" s="12" t="s">
        <v>21</v>
      </c>
      <c r="F99" s="15">
        <v>0</v>
      </c>
    </row>
    <row r="101" spans="1:7" ht="12.75">
      <c r="A101" s="85" t="s">
        <v>143</v>
      </c>
      <c r="B101" s="85"/>
      <c r="C101" s="85"/>
      <c r="D101" s="85"/>
      <c r="E101" s="85"/>
      <c r="F101" s="85"/>
      <c r="G101" s="85"/>
    </row>
  </sheetData>
  <sheetProtection/>
  <mergeCells count="15">
    <mergeCell ref="D1:F1"/>
    <mergeCell ref="D2:F2"/>
    <mergeCell ref="D3:F3"/>
    <mergeCell ref="D4:F4"/>
    <mergeCell ref="A5:F5"/>
    <mergeCell ref="A6:F6"/>
    <mergeCell ref="A7:F7"/>
    <mergeCell ref="A8:F8"/>
    <mergeCell ref="A101:G101"/>
    <mergeCell ref="A10:A11"/>
    <mergeCell ref="B10:B11"/>
    <mergeCell ref="C10:C11"/>
    <mergeCell ref="D10:D11"/>
    <mergeCell ref="E10:E11"/>
    <mergeCell ref="F10:G10"/>
  </mergeCells>
  <printOptions/>
  <pageMargins left="0.7480314960629921" right="0.4330708661417323" top="0.5118110236220472" bottom="0.5118110236220472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user01</cp:lastModifiedBy>
  <cp:lastPrinted>2021-12-06T06:42:28Z</cp:lastPrinted>
  <dcterms:created xsi:type="dcterms:W3CDTF">2008-12-08T05:18:30Z</dcterms:created>
  <dcterms:modified xsi:type="dcterms:W3CDTF">2021-12-07T05:10:53Z</dcterms:modified>
  <cp:category/>
  <cp:version/>
  <cp:contentType/>
  <cp:contentStatus/>
</cp:coreProperties>
</file>