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9410" windowHeight="8745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'Лист1'!$13:$16</definedName>
    <definedName name="_xlnm.Print_Area" localSheetId="0">'Лист1'!$A$1:$J$97</definedName>
  </definedNames>
  <calcPr fullCalcOnLoad="1"/>
</workbook>
</file>

<file path=xl/sharedStrings.xml><?xml version="1.0" encoding="utf-8"?>
<sst xmlns="http://schemas.openxmlformats.org/spreadsheetml/2006/main" count="158" uniqueCount="81">
  <si>
    <t xml:space="preserve">    Статус     </t>
  </si>
  <si>
    <t>Расходы (прогноз, факт) тыс. рублей</t>
  </si>
  <si>
    <t>итого</t>
  </si>
  <si>
    <t xml:space="preserve"> 1. </t>
  </si>
  <si>
    <t xml:space="preserve">  Программа </t>
  </si>
  <si>
    <t>всего</t>
  </si>
  <si>
    <t>1.1.</t>
  </si>
  <si>
    <t>Мероприятие</t>
  </si>
  <si>
    <t>обеспечение участия сборных команд и ведущих спортсменов района в межрайонных, областных и других уровней физкультурных и спортивных мероприятиях</t>
  </si>
  <si>
    <t>укрепление материально-технической базы для занятий физической культурой и спортом</t>
  </si>
  <si>
    <t>Обеспечение деятельности учреждений физкультурно-спортивной направленности</t>
  </si>
  <si>
    <t>Обеспечение создания условий для реализации муниципальной программы</t>
  </si>
  <si>
    <t>Расходы на реализацию муниципальной программы за счет средств бюджета Омутнинского района</t>
  </si>
  <si>
    <t>к муниципальной программе</t>
  </si>
  <si>
    <t>"Развитие физической культуры и спорта,</t>
  </si>
  <si>
    <t>реализация молодежной политики</t>
  </si>
  <si>
    <t xml:space="preserve">Омутнинского района Кировской области" </t>
  </si>
  <si>
    <t>1.2.</t>
  </si>
  <si>
    <t>N  п/п</t>
  </si>
  <si>
    <t xml:space="preserve">Наименование муниципальной программы, подпрограммы, мероприятия  </t>
  </si>
  <si>
    <t xml:space="preserve">Главный распорядитель бюджетных средств    </t>
  </si>
  <si>
    <t>1.4</t>
  </si>
  <si>
    <t>1.5</t>
  </si>
  <si>
    <t>Расходы на заработную плату и начисления на выплаты по оплате труда</t>
  </si>
  <si>
    <t>Расходы на коммунальные услуги</t>
  </si>
  <si>
    <t>Расходы на прочие работы и услуги</t>
  </si>
  <si>
    <t>Приложение № 3</t>
  </si>
  <si>
    <t>2021 год</t>
  </si>
  <si>
    <t>1.1.1.</t>
  </si>
  <si>
    <t>1.1.2.</t>
  </si>
  <si>
    <t>1.1.3.</t>
  </si>
  <si>
    <t>1.1.4.</t>
  </si>
  <si>
    <t>1.3.1.</t>
  </si>
  <si>
    <t>1.3.2.</t>
  </si>
  <si>
    <t>1.3.3.</t>
  </si>
  <si>
    <t>1.3.4.</t>
  </si>
  <si>
    <t>1.3.5.</t>
  </si>
  <si>
    <t>1.3.6.</t>
  </si>
  <si>
    <t>1.4.1.</t>
  </si>
  <si>
    <t>2022 год</t>
  </si>
  <si>
    <t>2023 год</t>
  </si>
  <si>
    <t>2024 год</t>
  </si>
  <si>
    <t>2025 год</t>
  </si>
  <si>
    <t>УФСТМ Омутнинского района</t>
  </si>
  <si>
    <t>УФСТМОмутнинского района</t>
  </si>
  <si>
    <t>на 2021-2025 годы</t>
  </si>
  <si>
    <t>соисполнитель</t>
  </si>
  <si>
    <t>Развитие физической культуры и спорта</t>
  </si>
  <si>
    <t>пропаганда и популяризация физической культуры и спорта, а также   здорового образа жизни</t>
  </si>
  <si>
    <t xml:space="preserve">организация и проведение официальных физкультурных мероприятий и спортивных мероприятий среди населения
</t>
  </si>
  <si>
    <t>развитие добровольчества в молодежной среде</t>
  </si>
  <si>
    <t>совершенствование системы патриотического воспитания молодежи</t>
  </si>
  <si>
    <t>поддержка талантливой молодежи и молодежных инициатив</t>
  </si>
  <si>
    <t>профилактика асоциального поведения молодежи, формирование здо-рового образа жизни</t>
  </si>
  <si>
    <t>развитие форм интересного досуга в молодежной среде</t>
  </si>
  <si>
    <t>содействие профессиональному самоопределению молодежи и повышение уровня информированности</t>
  </si>
  <si>
    <t>предоставление социальных выплат молодым семьям на приобретение (строительство) жилья</t>
  </si>
  <si>
    <t>1.2.1.</t>
  </si>
  <si>
    <t>1.2.2.</t>
  </si>
  <si>
    <t>1.2.3.</t>
  </si>
  <si>
    <t>1.3.</t>
  </si>
  <si>
    <t>«Развитие физической культуры и спорта, реализация молодежной политики Омутнинского района Кировской области» на  2021 – 2025 годы</t>
  </si>
  <si>
    <t>Реализация государственной молодежной политики</t>
  </si>
  <si>
    <t xml:space="preserve">Оказание мер государственной
поддержки молодым семьям в Омутнинском районе в обеспечении жильем
</t>
  </si>
  <si>
    <t>1.2.4.</t>
  </si>
  <si>
    <t>_____________________</t>
  </si>
  <si>
    <t>капитальный ремонт кровли над помещениями спортивного зала МБУ СШ Омутнинского района по адресу: Кировская область, г. Омутнинск, ул. 30-летия Победы, д.16</t>
  </si>
  <si>
    <t>*с педагогами на селе</t>
  </si>
  <si>
    <t>1.2.5.</t>
  </si>
  <si>
    <t>1.2.6.</t>
  </si>
  <si>
    <t>финансовая поддержка детско-юношеского спорта</t>
  </si>
  <si>
    <t>государственная  поддержка спортивных организаций, осуществля-ющих подготовку спортивного резерва для спортивных сборных команд, в том числе спортивных сборных команд Российской Федерации</t>
  </si>
  <si>
    <t>1.2.7.</t>
  </si>
  <si>
    <t>оснащение объектов спортивной инфраструктуры спортивно-технологическим оборудованием (площадка ГТО)</t>
  </si>
  <si>
    <t>1.2.8.</t>
  </si>
  <si>
    <t>1.2.9.</t>
  </si>
  <si>
    <t>Устройство дополнительной петли лыжероллерной трассы на территории лыжного стадиона в г.Омутнинске</t>
  </si>
  <si>
    <t>Приложение № 1</t>
  </si>
  <si>
    <t>Поставка комплектов спортивно-технологического оборудования для создания крытых катков с искусственным льдом</t>
  </si>
  <si>
    <t>соисполнитель Админинстрация Омутнинского района</t>
  </si>
  <si>
    <t>(в редакции от 23.05.2022 № 358)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</si>
</sst>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0"/>
    <numFmt numFmtId="180" formatCode="0.000"/>
    <numFmt numFmtId="181" formatCode="[$-FC19]d\ mmmm\ yyyy\ &quot;г.&quot;"/>
  </numFmts>
  <fonts count="50">
    <font>
      <sz val="10"/>
      <name val="Arial Cyr"/>
      <family val="0"/>
    </font>
    <font>
      <sz val="11"/>
      <name val="Times New Roman"/>
      <family val="1"/>
    </font>
    <font>
      <sz val="11"/>
      <name val="Symbol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Continuous" vertical="top" wrapText="1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 wrapText="1"/>
    </xf>
    <xf numFmtId="0" fontId="0" fillId="0" borderId="0" xfId="0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10" xfId="0" applyNumberFormat="1" applyFont="1" applyFill="1" applyBorder="1" applyAlignment="1">
      <alignment horizontal="centerContinuous" vertical="top" wrapText="1"/>
    </xf>
    <xf numFmtId="49" fontId="0" fillId="0" borderId="0" xfId="0" applyNumberFormat="1" applyAlignment="1">
      <alignment/>
    </xf>
    <xf numFmtId="0" fontId="1" fillId="0" borderId="12" xfId="0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="90" zoomScaleNormal="90" zoomScaleSheetLayoutView="100" workbookViewId="0" topLeftCell="A7">
      <selection activeCell="F9" sqref="F9:I9"/>
    </sheetView>
  </sheetViews>
  <sheetFormatPr defaultColWidth="9.00390625" defaultRowHeight="12.75"/>
  <cols>
    <col min="1" max="1" width="11.375" style="0" customWidth="1"/>
    <col min="2" max="2" width="22.25390625" style="0" customWidth="1"/>
    <col min="3" max="3" width="47.875" style="0" customWidth="1"/>
    <col min="4" max="4" width="27.75390625" style="0" customWidth="1"/>
    <col min="5" max="5" width="10.875" style="13" customWidth="1"/>
    <col min="6" max="6" width="12.00390625" style="13" customWidth="1"/>
    <col min="7" max="8" width="10.875" style="13" customWidth="1"/>
    <col min="9" max="9" width="10.875" style="15" customWidth="1"/>
    <col min="10" max="10" width="17.125" style="0" customWidth="1"/>
    <col min="12" max="12" width="26.375" style="0" customWidth="1"/>
    <col min="13" max="13" width="18.625" style="0" customWidth="1"/>
  </cols>
  <sheetData>
    <row r="1" spans="6:7" ht="18.75">
      <c r="F1" s="47" t="s">
        <v>77</v>
      </c>
      <c r="G1" s="47"/>
    </row>
    <row r="3" spans="6:10" ht="18.75">
      <c r="F3" s="45" t="s">
        <v>26</v>
      </c>
      <c r="G3" s="46"/>
      <c r="H3" s="46"/>
      <c r="I3" s="46"/>
      <c r="J3" s="46"/>
    </row>
    <row r="4" spans="6:10" ht="18" customHeight="1">
      <c r="F4" s="45" t="s">
        <v>13</v>
      </c>
      <c r="G4" s="46"/>
      <c r="H4" s="46"/>
      <c r="I4" s="46"/>
      <c r="J4" s="46"/>
    </row>
    <row r="5" spans="6:10" ht="18.75">
      <c r="F5" s="45" t="s">
        <v>14</v>
      </c>
      <c r="G5" s="46"/>
      <c r="H5" s="46"/>
      <c r="I5" s="46"/>
      <c r="J5" s="46"/>
    </row>
    <row r="6" spans="6:10" ht="18.75">
      <c r="F6" s="45" t="s">
        <v>15</v>
      </c>
      <c r="G6" s="46"/>
      <c r="H6" s="46"/>
      <c r="I6" s="46"/>
      <c r="J6" s="46"/>
    </row>
    <row r="7" spans="6:10" ht="18.75">
      <c r="F7" s="45" t="s">
        <v>16</v>
      </c>
      <c r="G7" s="46"/>
      <c r="H7" s="46"/>
      <c r="I7" s="46"/>
      <c r="J7" s="46"/>
    </row>
    <row r="8" spans="6:10" ht="18.75">
      <c r="F8" s="45" t="s">
        <v>45</v>
      </c>
      <c r="G8" s="46"/>
      <c r="H8" s="46"/>
      <c r="I8" s="46"/>
      <c r="J8" s="46"/>
    </row>
    <row r="9" spans="6:10" ht="18.75">
      <c r="F9" s="48" t="s">
        <v>80</v>
      </c>
      <c r="G9" s="48"/>
      <c r="H9" s="48"/>
      <c r="I9" s="48"/>
      <c r="J9" s="4"/>
    </row>
    <row r="10" spans="9:10" ht="15.75">
      <c r="I10" s="14"/>
      <c r="J10" s="1"/>
    </row>
    <row r="11" spans="1:10" ht="20.25">
      <c r="A11" s="37" t="s">
        <v>12</v>
      </c>
      <c r="B11" s="37"/>
      <c r="C11" s="37"/>
      <c r="D11" s="37"/>
      <c r="E11" s="37"/>
      <c r="F11" s="37"/>
      <c r="G11" s="37"/>
      <c r="H11" s="37"/>
      <c r="I11" s="37"/>
      <c r="J11" s="37"/>
    </row>
    <row r="12" ht="24.75" customHeight="1"/>
    <row r="13" spans="1:10" ht="8.25" customHeight="1">
      <c r="A13" s="34" t="s">
        <v>18</v>
      </c>
      <c r="B13" s="36" t="s">
        <v>0</v>
      </c>
      <c r="C13" s="34" t="s">
        <v>19</v>
      </c>
      <c r="D13" s="34" t="s">
        <v>20</v>
      </c>
      <c r="E13" s="36" t="s">
        <v>1</v>
      </c>
      <c r="F13" s="36"/>
      <c r="G13" s="36"/>
      <c r="H13" s="36"/>
      <c r="I13" s="36"/>
      <c r="J13" s="36"/>
    </row>
    <row r="14" spans="1:10" ht="6.75" customHeight="1">
      <c r="A14" s="35"/>
      <c r="B14" s="36"/>
      <c r="C14" s="35"/>
      <c r="D14" s="35"/>
      <c r="E14" s="36"/>
      <c r="F14" s="36"/>
      <c r="G14" s="36"/>
      <c r="H14" s="36"/>
      <c r="I14" s="36"/>
      <c r="J14" s="36"/>
    </row>
    <row r="15" spans="1:10" ht="5.25" customHeight="1">
      <c r="A15" s="35"/>
      <c r="B15" s="36"/>
      <c r="C15" s="35"/>
      <c r="D15" s="35"/>
      <c r="E15" s="36"/>
      <c r="F15" s="36"/>
      <c r="G15" s="36"/>
      <c r="H15" s="36"/>
      <c r="I15" s="36"/>
      <c r="J15" s="36"/>
    </row>
    <row r="16" spans="1:10" ht="20.25" customHeight="1">
      <c r="A16" s="35"/>
      <c r="B16" s="36"/>
      <c r="C16" s="35"/>
      <c r="D16" s="35"/>
      <c r="E16" s="6" t="s">
        <v>27</v>
      </c>
      <c r="F16" s="6" t="s">
        <v>39</v>
      </c>
      <c r="G16" s="6" t="s">
        <v>40</v>
      </c>
      <c r="H16" s="6" t="s">
        <v>41</v>
      </c>
      <c r="I16" s="6" t="s">
        <v>42</v>
      </c>
      <c r="J16" s="6" t="s">
        <v>2</v>
      </c>
    </row>
    <row r="17" spans="1:10" ht="23.25" customHeight="1">
      <c r="A17" s="36" t="s">
        <v>3</v>
      </c>
      <c r="B17" s="36" t="s">
        <v>4</v>
      </c>
      <c r="C17" s="36" t="s">
        <v>61</v>
      </c>
      <c r="D17" s="2" t="s">
        <v>5</v>
      </c>
      <c r="E17" s="7">
        <f>E18+E19</f>
        <v>28774.506000000005</v>
      </c>
      <c r="F17" s="7">
        <f>F18+F19</f>
        <v>141120.863</v>
      </c>
      <c r="G17" s="7">
        <f>G18+G19</f>
        <v>27490.64</v>
      </c>
      <c r="H17" s="7">
        <f>H18+H19</f>
        <v>23032.660000000003</v>
      </c>
      <c r="I17" s="7">
        <f>I18+I19</f>
        <v>23032.660000000003</v>
      </c>
      <c r="J17" s="16">
        <f>E17+F17+G17+H17+I17</f>
        <v>243451.32900000003</v>
      </c>
    </row>
    <row r="18" spans="1:10" ht="28.5">
      <c r="A18" s="36"/>
      <c r="B18" s="36"/>
      <c r="C18" s="36"/>
      <c r="D18" s="2" t="s">
        <v>43</v>
      </c>
      <c r="E18" s="7">
        <f>E20+E35+E65+E86+E92</f>
        <v>28774.506000000005</v>
      </c>
      <c r="F18" s="7">
        <f>F21+F36+F66+F87+F93</f>
        <v>40110.761</v>
      </c>
      <c r="G18" s="7">
        <f>G20+G35+G65+G86+G92</f>
        <v>27490.64</v>
      </c>
      <c r="H18" s="7">
        <f>H20+H35+H65+H86+H92</f>
        <v>23032.660000000003</v>
      </c>
      <c r="I18" s="7">
        <f>I20+I35+I65+I86+I92</f>
        <v>23032.660000000003</v>
      </c>
      <c r="J18" s="16">
        <f>E18+F18+G18+H18+I18</f>
        <v>142441.227</v>
      </c>
    </row>
    <row r="19" spans="1:10" ht="49.5" customHeight="1">
      <c r="A19" s="36"/>
      <c r="B19" s="36"/>
      <c r="C19" s="36"/>
      <c r="D19" s="9" t="s">
        <v>79</v>
      </c>
      <c r="E19" s="7">
        <f>E22+E37+E67+E88+E94</f>
        <v>0</v>
      </c>
      <c r="F19" s="7">
        <f>F22+F37+F67+F88+F94</f>
        <v>101010.102</v>
      </c>
      <c r="G19" s="7">
        <f>G22+G37+G67+G88+G94</f>
        <v>0</v>
      </c>
      <c r="H19" s="7">
        <f>H22+H37+H67+H88+H94</f>
        <v>0</v>
      </c>
      <c r="I19" s="7">
        <f>I22+I37+I67+I88+I94</f>
        <v>0</v>
      </c>
      <c r="J19" s="6">
        <f>E19+F19+G19+H19+I19</f>
        <v>101010.102</v>
      </c>
    </row>
    <row r="20" spans="1:10" ht="14.25">
      <c r="A20" s="34" t="s">
        <v>6</v>
      </c>
      <c r="B20" s="36" t="s">
        <v>7</v>
      </c>
      <c r="C20" s="36" t="s">
        <v>47</v>
      </c>
      <c r="D20" s="6" t="s">
        <v>5</v>
      </c>
      <c r="E20" s="7">
        <v>1018.6</v>
      </c>
      <c r="F20" s="7">
        <v>485</v>
      </c>
      <c r="G20" s="7">
        <v>400</v>
      </c>
      <c r="H20" s="7">
        <v>400</v>
      </c>
      <c r="I20" s="7">
        <v>400</v>
      </c>
      <c r="J20" s="6">
        <f>E20+F20+H20+I20+G20</f>
        <v>2703.6</v>
      </c>
    </row>
    <row r="21" spans="1:12" ht="30">
      <c r="A21" s="35"/>
      <c r="B21" s="36"/>
      <c r="C21" s="36"/>
      <c r="D21" s="3" t="s">
        <v>43</v>
      </c>
      <c r="E21" s="8">
        <f aca="true" t="shared" si="0" ref="E21:I22">E24+E27+E30+E33</f>
        <v>1018.6</v>
      </c>
      <c r="F21" s="8">
        <f t="shared" si="0"/>
        <v>485</v>
      </c>
      <c r="G21" s="8">
        <f t="shared" si="0"/>
        <v>400</v>
      </c>
      <c r="H21" s="8">
        <f t="shared" si="0"/>
        <v>400</v>
      </c>
      <c r="I21" s="8">
        <f t="shared" si="0"/>
        <v>400</v>
      </c>
      <c r="J21" s="5">
        <f>E21+F21+H21+I21+G21</f>
        <v>2703.6</v>
      </c>
      <c r="K21" s="10"/>
      <c r="L21" s="11"/>
    </row>
    <row r="22" spans="1:10" ht="15">
      <c r="A22" s="35"/>
      <c r="B22" s="36"/>
      <c r="C22" s="36"/>
      <c r="D22" s="12" t="s">
        <v>46</v>
      </c>
      <c r="E22" s="8">
        <f t="shared" si="0"/>
        <v>0</v>
      </c>
      <c r="F22" s="8">
        <f t="shared" si="0"/>
        <v>0</v>
      </c>
      <c r="G22" s="8">
        <f t="shared" si="0"/>
        <v>0</v>
      </c>
      <c r="H22" s="8">
        <f t="shared" si="0"/>
        <v>0</v>
      </c>
      <c r="I22" s="8">
        <f t="shared" si="0"/>
        <v>0</v>
      </c>
      <c r="J22" s="5">
        <f aca="true" t="shared" si="1" ref="J22:J88">E22+F22+H22+I22+G22</f>
        <v>0</v>
      </c>
    </row>
    <row r="23" spans="1:10" ht="15">
      <c r="A23" s="31" t="s">
        <v>28</v>
      </c>
      <c r="B23" s="42"/>
      <c r="C23" s="28" t="s">
        <v>49</v>
      </c>
      <c r="D23" s="6" t="s">
        <v>5</v>
      </c>
      <c r="E23" s="8">
        <f>E24+E25</f>
        <v>375.504</v>
      </c>
      <c r="F23" s="8">
        <f>F24+F25</f>
        <v>291</v>
      </c>
      <c r="G23" s="8">
        <f>G24+G25</f>
        <v>250</v>
      </c>
      <c r="H23" s="8">
        <f>H24+H25</f>
        <v>250</v>
      </c>
      <c r="I23" s="8">
        <f>I24+I25</f>
        <v>250</v>
      </c>
      <c r="J23" s="5">
        <f t="shared" si="1"/>
        <v>1416.504</v>
      </c>
    </row>
    <row r="24" spans="1:10" ht="30">
      <c r="A24" s="32"/>
      <c r="B24" s="43"/>
      <c r="C24" s="29"/>
      <c r="D24" s="3" t="s">
        <v>43</v>
      </c>
      <c r="E24" s="8">
        <v>375.504</v>
      </c>
      <c r="F24" s="8">
        <v>291</v>
      </c>
      <c r="G24" s="8">
        <v>250</v>
      </c>
      <c r="H24" s="8">
        <v>250</v>
      </c>
      <c r="I24" s="8">
        <v>250</v>
      </c>
      <c r="J24" s="5">
        <f t="shared" si="1"/>
        <v>1416.504</v>
      </c>
    </row>
    <row r="25" spans="1:10" ht="15">
      <c r="A25" s="33"/>
      <c r="B25" s="44"/>
      <c r="C25" s="30"/>
      <c r="D25" s="12" t="s">
        <v>46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5">
        <f t="shared" si="1"/>
        <v>0</v>
      </c>
    </row>
    <row r="26" spans="1:10" ht="15">
      <c r="A26" s="31" t="s">
        <v>29</v>
      </c>
      <c r="B26" s="42"/>
      <c r="C26" s="28" t="s">
        <v>8</v>
      </c>
      <c r="D26" s="6" t="s">
        <v>5</v>
      </c>
      <c r="E26" s="8">
        <f>E27+E28</f>
        <v>605.558</v>
      </c>
      <c r="F26" s="8">
        <f>F27+F28</f>
        <v>180</v>
      </c>
      <c r="G26" s="8">
        <f>G27+G28</f>
        <v>140</v>
      </c>
      <c r="H26" s="8">
        <f>H27+H28</f>
        <v>140</v>
      </c>
      <c r="I26" s="8">
        <f>I27+I28</f>
        <v>140</v>
      </c>
      <c r="J26" s="5">
        <f t="shared" si="1"/>
        <v>1205.558</v>
      </c>
    </row>
    <row r="27" spans="1:10" ht="30">
      <c r="A27" s="32"/>
      <c r="B27" s="43"/>
      <c r="C27" s="29"/>
      <c r="D27" s="3" t="s">
        <v>43</v>
      </c>
      <c r="E27" s="8">
        <v>605.558</v>
      </c>
      <c r="F27" s="8">
        <v>180</v>
      </c>
      <c r="G27" s="8">
        <v>140</v>
      </c>
      <c r="H27" s="8">
        <v>140</v>
      </c>
      <c r="I27" s="8">
        <v>140</v>
      </c>
      <c r="J27" s="5">
        <f t="shared" si="1"/>
        <v>1205.558</v>
      </c>
    </row>
    <row r="28" spans="1:10" ht="15">
      <c r="A28" s="33"/>
      <c r="B28" s="44"/>
      <c r="C28" s="30"/>
      <c r="D28" s="12" t="s">
        <v>46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5">
        <f t="shared" si="1"/>
        <v>0</v>
      </c>
    </row>
    <row r="29" spans="1:10" ht="15">
      <c r="A29" s="31" t="s">
        <v>30</v>
      </c>
      <c r="B29" s="42"/>
      <c r="C29" s="28" t="s">
        <v>48</v>
      </c>
      <c r="D29" s="6" t="s">
        <v>5</v>
      </c>
      <c r="E29" s="8">
        <f>E30+E31</f>
        <v>37.538</v>
      </c>
      <c r="F29" s="8">
        <f>F30+F31</f>
        <v>14</v>
      </c>
      <c r="G29" s="8">
        <f>G30+G31</f>
        <v>10</v>
      </c>
      <c r="H29" s="8">
        <f>H30+H31</f>
        <v>10</v>
      </c>
      <c r="I29" s="8">
        <f>I30+I31</f>
        <v>10</v>
      </c>
      <c r="J29" s="5">
        <f t="shared" si="1"/>
        <v>81.538</v>
      </c>
    </row>
    <row r="30" spans="1:10" ht="30">
      <c r="A30" s="32"/>
      <c r="B30" s="43"/>
      <c r="C30" s="29"/>
      <c r="D30" s="3" t="s">
        <v>43</v>
      </c>
      <c r="E30" s="8">
        <v>37.538</v>
      </c>
      <c r="F30" s="8">
        <v>14</v>
      </c>
      <c r="G30" s="8">
        <v>10</v>
      </c>
      <c r="H30" s="8">
        <v>10</v>
      </c>
      <c r="I30" s="8">
        <v>10</v>
      </c>
      <c r="J30" s="5">
        <f t="shared" si="1"/>
        <v>81.538</v>
      </c>
    </row>
    <row r="31" spans="1:10" ht="15">
      <c r="A31" s="33"/>
      <c r="B31" s="44"/>
      <c r="C31" s="30"/>
      <c r="D31" s="12" t="s">
        <v>46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f t="shared" si="1"/>
        <v>0</v>
      </c>
    </row>
    <row r="32" spans="1:10" ht="15">
      <c r="A32" s="31" t="s">
        <v>31</v>
      </c>
      <c r="B32" s="42"/>
      <c r="C32" s="28" t="s">
        <v>9</v>
      </c>
      <c r="D32" s="6" t="s">
        <v>5</v>
      </c>
      <c r="E32" s="8">
        <f>E33+E34</f>
        <v>0</v>
      </c>
      <c r="F32" s="8">
        <f>F33+F34</f>
        <v>0</v>
      </c>
      <c r="G32" s="8">
        <f>G33+G34</f>
        <v>0</v>
      </c>
      <c r="H32" s="8">
        <f>H33+H34</f>
        <v>0</v>
      </c>
      <c r="I32" s="8">
        <f>I33+I34</f>
        <v>0</v>
      </c>
      <c r="J32" s="5">
        <f t="shared" si="1"/>
        <v>0</v>
      </c>
    </row>
    <row r="33" spans="1:10" ht="30">
      <c r="A33" s="32"/>
      <c r="B33" s="43"/>
      <c r="C33" s="29"/>
      <c r="D33" s="3" t="s">
        <v>43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5">
        <f t="shared" si="1"/>
        <v>0</v>
      </c>
    </row>
    <row r="34" spans="1:10" ht="15">
      <c r="A34" s="33"/>
      <c r="B34" s="44"/>
      <c r="C34" s="30"/>
      <c r="D34" s="12" t="s">
        <v>46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5">
        <f t="shared" si="1"/>
        <v>0</v>
      </c>
    </row>
    <row r="35" spans="1:10" ht="14.25">
      <c r="A35" s="38" t="s">
        <v>17</v>
      </c>
      <c r="B35" s="36" t="s">
        <v>7</v>
      </c>
      <c r="C35" s="36" t="s">
        <v>10</v>
      </c>
      <c r="D35" s="6" t="s">
        <v>5</v>
      </c>
      <c r="E35" s="7">
        <f aca="true" t="shared" si="2" ref="E35:I36">E38+E41+E44+E47+E50+E53+E56</f>
        <v>23192.696000000004</v>
      </c>
      <c r="F35" s="7">
        <f>F38+F41+F44+F47+F50+F53+F56+F59+F62</f>
        <v>134907.713</v>
      </c>
      <c r="G35" s="7">
        <f t="shared" si="2"/>
        <v>22103</v>
      </c>
      <c r="H35" s="7">
        <f t="shared" si="2"/>
        <v>17832.100000000002</v>
      </c>
      <c r="I35" s="7">
        <f t="shared" si="2"/>
        <v>17832.100000000002</v>
      </c>
      <c r="J35" s="6">
        <f>E35+F35+H35+I35+G35</f>
        <v>215867.609</v>
      </c>
    </row>
    <row r="36" spans="1:10" ht="30">
      <c r="A36" s="38"/>
      <c r="B36" s="36"/>
      <c r="C36" s="36"/>
      <c r="D36" s="3" t="s">
        <v>43</v>
      </c>
      <c r="E36" s="8">
        <f t="shared" si="2"/>
        <v>23192.696000000004</v>
      </c>
      <c r="F36" s="8">
        <f>F39+F42+F45+F48+F51+F54+F57+F60+F63</f>
        <v>33897.611</v>
      </c>
      <c r="G36" s="8">
        <f t="shared" si="2"/>
        <v>22103</v>
      </c>
      <c r="H36" s="8">
        <f t="shared" si="2"/>
        <v>17832.100000000002</v>
      </c>
      <c r="I36" s="8">
        <f t="shared" si="2"/>
        <v>17832.100000000002</v>
      </c>
      <c r="J36" s="5">
        <f t="shared" si="1"/>
        <v>114857.50700000001</v>
      </c>
    </row>
    <row r="37" spans="1:10" ht="45">
      <c r="A37" s="38"/>
      <c r="B37" s="36"/>
      <c r="C37" s="36"/>
      <c r="D37" s="12" t="s">
        <v>79</v>
      </c>
      <c r="E37" s="8">
        <v>0</v>
      </c>
      <c r="F37" s="8">
        <f>F62</f>
        <v>101010.102</v>
      </c>
      <c r="G37" s="8">
        <f>G62</f>
        <v>0</v>
      </c>
      <c r="H37" s="8">
        <f>H62</f>
        <v>0</v>
      </c>
      <c r="I37" s="8">
        <f>I62</f>
        <v>0</v>
      </c>
      <c r="J37" s="5">
        <f t="shared" si="1"/>
        <v>101010.102</v>
      </c>
    </row>
    <row r="38" spans="1:10" ht="14.25">
      <c r="A38" s="26" t="s">
        <v>57</v>
      </c>
      <c r="B38" s="27"/>
      <c r="C38" s="28" t="s">
        <v>23</v>
      </c>
      <c r="D38" s="6" t="s">
        <v>5</v>
      </c>
      <c r="E38" s="7">
        <f>E39</f>
        <v>13979.574</v>
      </c>
      <c r="F38" s="7">
        <f>F39</f>
        <v>15101.9</v>
      </c>
      <c r="G38" s="7">
        <f>G39</f>
        <v>13020.1</v>
      </c>
      <c r="H38" s="7">
        <f>H39</f>
        <v>12237.2</v>
      </c>
      <c r="I38" s="7">
        <f>I39</f>
        <v>12237.2</v>
      </c>
      <c r="J38" s="6">
        <f t="shared" si="1"/>
        <v>66575.974</v>
      </c>
    </row>
    <row r="39" spans="1:12" ht="30">
      <c r="A39" s="26"/>
      <c r="B39" s="27"/>
      <c r="C39" s="29"/>
      <c r="D39" s="3" t="s">
        <v>43</v>
      </c>
      <c r="E39" s="8">
        <v>13979.574</v>
      </c>
      <c r="F39" s="8">
        <v>15101.9</v>
      </c>
      <c r="G39" s="8">
        <v>13020.1</v>
      </c>
      <c r="H39" s="8">
        <v>12237.2</v>
      </c>
      <c r="I39" s="8">
        <v>12237.2</v>
      </c>
      <c r="J39" s="5">
        <f t="shared" si="1"/>
        <v>66575.974</v>
      </c>
      <c r="L39" s="21"/>
    </row>
    <row r="40" spans="1:12" ht="15">
      <c r="A40" s="26"/>
      <c r="B40" s="27"/>
      <c r="C40" s="29"/>
      <c r="D40" s="12" t="s">
        <v>46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>
        <f t="shared" si="1"/>
        <v>0</v>
      </c>
      <c r="L40" s="22"/>
    </row>
    <row r="41" spans="1:12" ht="14.25">
      <c r="A41" s="26" t="s">
        <v>58</v>
      </c>
      <c r="B41" s="27"/>
      <c r="C41" s="28" t="s">
        <v>24</v>
      </c>
      <c r="D41" s="6" t="s">
        <v>5</v>
      </c>
      <c r="E41" s="7">
        <f>E42</f>
        <v>3082.541</v>
      </c>
      <c r="F41" s="7">
        <f>F42</f>
        <v>3066.42</v>
      </c>
      <c r="G41" s="7">
        <f>G42</f>
        <v>3220.5</v>
      </c>
      <c r="H41" s="7">
        <f>H42</f>
        <v>3377.7</v>
      </c>
      <c r="I41" s="7">
        <f>I42</f>
        <v>3377.7</v>
      </c>
      <c r="J41" s="6">
        <f t="shared" si="1"/>
        <v>16124.861</v>
      </c>
      <c r="L41" s="23"/>
    </row>
    <row r="42" spans="1:13" ht="30">
      <c r="A42" s="26"/>
      <c r="B42" s="27"/>
      <c r="C42" s="29"/>
      <c r="D42" s="3" t="s">
        <v>44</v>
      </c>
      <c r="E42" s="8">
        <v>3082.541</v>
      </c>
      <c r="F42" s="8">
        <v>3066.42</v>
      </c>
      <c r="G42" s="8">
        <v>3220.5</v>
      </c>
      <c r="H42" s="8">
        <v>3377.7</v>
      </c>
      <c r="I42" s="8">
        <v>3377.7</v>
      </c>
      <c r="J42" s="5">
        <f t="shared" si="1"/>
        <v>16124.861</v>
      </c>
      <c r="L42" s="22"/>
      <c r="M42" s="19"/>
    </row>
    <row r="43" spans="1:12" ht="15">
      <c r="A43" s="26"/>
      <c r="B43" s="27"/>
      <c r="C43" s="29"/>
      <c r="D43" s="12" t="s">
        <v>46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5">
        <f t="shared" si="1"/>
        <v>0</v>
      </c>
      <c r="L43" s="24"/>
    </row>
    <row r="44" spans="1:12" ht="14.25">
      <c r="A44" s="26" t="s">
        <v>59</v>
      </c>
      <c r="B44" s="27"/>
      <c r="C44" s="28" t="s">
        <v>25</v>
      </c>
      <c r="D44" s="6" t="s">
        <v>5</v>
      </c>
      <c r="E44" s="7">
        <f>E45</f>
        <v>3704.631</v>
      </c>
      <c r="F44" s="7">
        <f>F45</f>
        <v>4085.28</v>
      </c>
      <c r="G44" s="7">
        <f>G45</f>
        <v>2813.7</v>
      </c>
      <c r="H44" s="7">
        <f>H45</f>
        <v>2217.2</v>
      </c>
      <c r="I44" s="7">
        <f>I45</f>
        <v>2217.2</v>
      </c>
      <c r="J44" s="6">
        <f t="shared" si="1"/>
        <v>15038.011000000002</v>
      </c>
      <c r="K44" t="s">
        <v>67</v>
      </c>
      <c r="L44" s="24"/>
    </row>
    <row r="45" spans="1:12" ht="30">
      <c r="A45" s="26"/>
      <c r="B45" s="27"/>
      <c r="C45" s="29"/>
      <c r="D45" s="3" t="s">
        <v>43</v>
      </c>
      <c r="E45" s="8">
        <v>3704.631</v>
      </c>
      <c r="F45" s="8">
        <v>4085.28</v>
      </c>
      <c r="G45" s="8">
        <v>2813.7</v>
      </c>
      <c r="H45" s="8">
        <v>2217.2</v>
      </c>
      <c r="I45" s="8">
        <v>2217.2</v>
      </c>
      <c r="J45" s="5">
        <f t="shared" si="1"/>
        <v>15038.011000000002</v>
      </c>
      <c r="L45" s="21"/>
    </row>
    <row r="46" spans="1:12" ht="15">
      <c r="A46" s="26"/>
      <c r="B46" s="27"/>
      <c r="C46" s="29"/>
      <c r="D46" s="12" t="s">
        <v>46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5">
        <f t="shared" si="1"/>
        <v>0</v>
      </c>
      <c r="L46" s="21"/>
    </row>
    <row r="47" spans="1:12" ht="14.25">
      <c r="A47" s="26" t="s">
        <v>64</v>
      </c>
      <c r="B47" s="27"/>
      <c r="C47" s="28" t="s">
        <v>66</v>
      </c>
      <c r="D47" s="6" t="s">
        <v>5</v>
      </c>
      <c r="E47" s="7">
        <f>E48</f>
        <v>2425.95</v>
      </c>
      <c r="F47" s="7">
        <f>F48</f>
        <v>0</v>
      </c>
      <c r="G47" s="7">
        <f>G48</f>
        <v>0</v>
      </c>
      <c r="H47" s="7">
        <f>H48</f>
        <v>0</v>
      </c>
      <c r="I47" s="7">
        <f>I48</f>
        <v>0</v>
      </c>
      <c r="J47" s="6">
        <f aca="true" t="shared" si="3" ref="J47:J55">E47+F47+H47+I47+G47</f>
        <v>2425.95</v>
      </c>
      <c r="L47" s="23"/>
    </row>
    <row r="48" spans="1:13" ht="30">
      <c r="A48" s="26"/>
      <c r="B48" s="27"/>
      <c r="C48" s="29"/>
      <c r="D48" s="3" t="s">
        <v>43</v>
      </c>
      <c r="E48" s="8">
        <v>2425.95</v>
      </c>
      <c r="F48" s="8">
        <v>0</v>
      </c>
      <c r="G48" s="8">
        <v>0</v>
      </c>
      <c r="H48" s="8">
        <v>0</v>
      </c>
      <c r="I48" s="8">
        <v>0</v>
      </c>
      <c r="J48" s="5">
        <f t="shared" si="3"/>
        <v>2425.95</v>
      </c>
      <c r="K48" s="18"/>
      <c r="L48" s="25"/>
      <c r="M48" s="20"/>
    </row>
    <row r="49" spans="1:12" ht="15">
      <c r="A49" s="26"/>
      <c r="B49" s="27"/>
      <c r="C49" s="29"/>
      <c r="D49" s="12" t="s">
        <v>46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>
        <f t="shared" si="3"/>
        <v>0</v>
      </c>
      <c r="L49" s="25"/>
    </row>
    <row r="50" spans="1:12" ht="14.25">
      <c r="A50" s="26" t="s">
        <v>68</v>
      </c>
      <c r="B50" s="27"/>
      <c r="C50" s="28" t="s">
        <v>71</v>
      </c>
      <c r="D50" s="6" t="s">
        <v>5</v>
      </c>
      <c r="E50" s="7">
        <f>E51</f>
        <v>0</v>
      </c>
      <c r="F50" s="7">
        <f>F51</f>
        <v>543</v>
      </c>
      <c r="G50" s="7">
        <f>G51</f>
        <v>0</v>
      </c>
      <c r="H50" s="7">
        <f>H51</f>
        <v>0</v>
      </c>
      <c r="I50" s="7">
        <f>I51</f>
        <v>0</v>
      </c>
      <c r="J50" s="6">
        <f>E50+F50+H50+I50+G50</f>
        <v>543</v>
      </c>
      <c r="L50" s="23"/>
    </row>
    <row r="51" spans="1:13" ht="44.25" customHeight="1">
      <c r="A51" s="26"/>
      <c r="B51" s="27"/>
      <c r="C51" s="29"/>
      <c r="D51" s="3" t="s">
        <v>43</v>
      </c>
      <c r="E51" s="8">
        <v>0</v>
      </c>
      <c r="F51" s="8">
        <v>543</v>
      </c>
      <c r="G51" s="8">
        <v>0</v>
      </c>
      <c r="H51" s="8">
        <v>0</v>
      </c>
      <c r="I51" s="8">
        <v>0</v>
      </c>
      <c r="J51" s="5">
        <f>E51+F51+H51+I51+G51</f>
        <v>543</v>
      </c>
      <c r="K51" s="18"/>
      <c r="L51" s="25"/>
      <c r="M51" s="20"/>
    </row>
    <row r="52" spans="1:12" ht="15">
      <c r="A52" s="26"/>
      <c r="B52" s="27"/>
      <c r="C52" s="29"/>
      <c r="D52" s="12" t="s">
        <v>46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5">
        <f>E52+F52+H52+I52+G52</f>
        <v>0</v>
      </c>
      <c r="L52" s="25"/>
    </row>
    <row r="53" spans="1:12" ht="14.25">
      <c r="A53" s="26" t="s">
        <v>69</v>
      </c>
      <c r="B53" s="27"/>
      <c r="C53" s="28" t="s">
        <v>70</v>
      </c>
      <c r="D53" s="6" t="s">
        <v>5</v>
      </c>
      <c r="E53" s="7">
        <f>E54</f>
        <v>0</v>
      </c>
      <c r="F53" s="7">
        <f>F54</f>
        <v>1000</v>
      </c>
      <c r="G53" s="7">
        <f>G54</f>
        <v>0</v>
      </c>
      <c r="H53" s="7">
        <f>H54</f>
        <v>0</v>
      </c>
      <c r="I53" s="7">
        <f>I54</f>
        <v>0</v>
      </c>
      <c r="J53" s="6">
        <f t="shared" si="3"/>
        <v>1000</v>
      </c>
      <c r="L53" s="23"/>
    </row>
    <row r="54" spans="1:13" ht="30">
      <c r="A54" s="26"/>
      <c r="B54" s="27"/>
      <c r="C54" s="29"/>
      <c r="D54" s="3" t="s">
        <v>43</v>
      </c>
      <c r="E54" s="8">
        <v>0</v>
      </c>
      <c r="F54" s="8">
        <v>1000</v>
      </c>
      <c r="G54" s="8">
        <v>0</v>
      </c>
      <c r="H54" s="8">
        <v>0</v>
      </c>
      <c r="I54" s="8">
        <v>0</v>
      </c>
      <c r="J54" s="5">
        <f t="shared" si="3"/>
        <v>1000</v>
      </c>
      <c r="K54" s="18"/>
      <c r="L54" s="25"/>
      <c r="M54" s="20"/>
    </row>
    <row r="55" spans="1:12" ht="15">
      <c r="A55" s="26"/>
      <c r="B55" s="27"/>
      <c r="C55" s="29"/>
      <c r="D55" s="12" t="s">
        <v>46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f t="shared" si="3"/>
        <v>0</v>
      </c>
      <c r="L55" s="25"/>
    </row>
    <row r="56" spans="1:12" ht="14.25">
      <c r="A56" s="26" t="s">
        <v>72</v>
      </c>
      <c r="B56" s="27"/>
      <c r="C56" s="28" t="s">
        <v>73</v>
      </c>
      <c r="D56" s="6" t="s">
        <v>5</v>
      </c>
      <c r="E56" s="7">
        <f>E57</f>
        <v>0</v>
      </c>
      <c r="F56" s="7">
        <f>F57</f>
        <v>0</v>
      </c>
      <c r="G56" s="7">
        <f>G57</f>
        <v>3048.7</v>
      </c>
      <c r="H56" s="7">
        <f>H57</f>
        <v>0</v>
      </c>
      <c r="I56" s="7">
        <f>I57</f>
        <v>0</v>
      </c>
      <c r="J56" s="6">
        <f aca="true" t="shared" si="4" ref="J56:J64">E56+F56+H56+I56+G56</f>
        <v>3048.7</v>
      </c>
      <c r="L56" s="23"/>
    </row>
    <row r="57" spans="1:13" ht="30">
      <c r="A57" s="26"/>
      <c r="B57" s="27"/>
      <c r="C57" s="29"/>
      <c r="D57" s="3" t="s">
        <v>43</v>
      </c>
      <c r="E57" s="8">
        <v>0</v>
      </c>
      <c r="F57" s="8">
        <v>0</v>
      </c>
      <c r="G57" s="8">
        <v>3048.7</v>
      </c>
      <c r="H57" s="8">
        <v>0</v>
      </c>
      <c r="I57" s="8">
        <v>0</v>
      </c>
      <c r="J57" s="5">
        <f t="shared" si="4"/>
        <v>3048.7</v>
      </c>
      <c r="K57" s="18"/>
      <c r="L57" s="25"/>
      <c r="M57" s="20"/>
    </row>
    <row r="58" spans="1:12" ht="15">
      <c r="A58" s="26"/>
      <c r="B58" s="27"/>
      <c r="C58" s="29"/>
      <c r="D58" s="12" t="s">
        <v>46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5">
        <f t="shared" si="4"/>
        <v>0</v>
      </c>
      <c r="L58" s="25"/>
    </row>
    <row r="59" spans="1:12" ht="14.25">
      <c r="A59" s="26" t="s">
        <v>74</v>
      </c>
      <c r="B59" s="27"/>
      <c r="C59" s="28" t="s">
        <v>76</v>
      </c>
      <c r="D59" s="6" t="s">
        <v>5</v>
      </c>
      <c r="E59" s="7">
        <f>E60</f>
        <v>0</v>
      </c>
      <c r="F59" s="7">
        <f>F60</f>
        <v>10101.011</v>
      </c>
      <c r="G59" s="7">
        <f>G60</f>
        <v>0</v>
      </c>
      <c r="H59" s="7">
        <f>H60</f>
        <v>0</v>
      </c>
      <c r="I59" s="7">
        <f>I60</f>
        <v>0</v>
      </c>
      <c r="J59" s="6">
        <f t="shared" si="4"/>
        <v>10101.011</v>
      </c>
      <c r="L59" s="23"/>
    </row>
    <row r="60" spans="1:13" ht="30">
      <c r="A60" s="26"/>
      <c r="B60" s="27"/>
      <c r="C60" s="29"/>
      <c r="D60" s="3" t="s">
        <v>43</v>
      </c>
      <c r="E60" s="8">
        <v>0</v>
      </c>
      <c r="F60" s="8">
        <v>10101.011</v>
      </c>
      <c r="G60" s="8">
        <v>0</v>
      </c>
      <c r="H60" s="8">
        <v>0</v>
      </c>
      <c r="I60" s="8">
        <v>0</v>
      </c>
      <c r="J60" s="5">
        <f t="shared" si="4"/>
        <v>10101.011</v>
      </c>
      <c r="K60" s="18"/>
      <c r="L60" s="25"/>
      <c r="M60" s="20"/>
    </row>
    <row r="61" spans="1:12" ht="15">
      <c r="A61" s="26"/>
      <c r="B61" s="27"/>
      <c r="C61" s="29"/>
      <c r="D61" s="12" t="s">
        <v>46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5">
        <f t="shared" si="4"/>
        <v>0</v>
      </c>
      <c r="L61" s="25"/>
    </row>
    <row r="62" spans="1:12" ht="14.25">
      <c r="A62" s="26" t="s">
        <v>75</v>
      </c>
      <c r="B62" s="27"/>
      <c r="C62" s="28" t="s">
        <v>78</v>
      </c>
      <c r="D62" s="6" t="s">
        <v>5</v>
      </c>
      <c r="E62" s="7">
        <f>E63</f>
        <v>0</v>
      </c>
      <c r="F62" s="7">
        <f>F63+F64</f>
        <v>101010.102</v>
      </c>
      <c r="G62" s="7">
        <f>G63+G64</f>
        <v>0</v>
      </c>
      <c r="H62" s="7">
        <f>H63+H64</f>
        <v>0</v>
      </c>
      <c r="I62" s="7">
        <f>I63+I64</f>
        <v>0</v>
      </c>
      <c r="J62" s="6">
        <f>J63+J64</f>
        <v>101010.102</v>
      </c>
      <c r="L62" s="23"/>
    </row>
    <row r="63" spans="1:13" ht="30">
      <c r="A63" s="26"/>
      <c r="B63" s="27"/>
      <c r="C63" s="29"/>
      <c r="D63" s="3" t="s">
        <v>43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5">
        <f t="shared" si="4"/>
        <v>0</v>
      </c>
      <c r="K63" s="18"/>
      <c r="L63" s="25"/>
      <c r="M63" s="20"/>
    </row>
    <row r="64" spans="1:12" ht="45">
      <c r="A64" s="26"/>
      <c r="B64" s="27"/>
      <c r="C64" s="29"/>
      <c r="D64" s="12" t="s">
        <v>79</v>
      </c>
      <c r="E64" s="8">
        <v>0</v>
      </c>
      <c r="F64" s="8">
        <v>101010.102</v>
      </c>
      <c r="G64" s="8">
        <v>0</v>
      </c>
      <c r="H64" s="8">
        <v>0</v>
      </c>
      <c r="I64" s="8">
        <v>0</v>
      </c>
      <c r="J64" s="5">
        <f t="shared" si="4"/>
        <v>101010.102</v>
      </c>
      <c r="L64" s="25"/>
    </row>
    <row r="65" spans="1:12" ht="14.25">
      <c r="A65" s="38" t="s">
        <v>60</v>
      </c>
      <c r="B65" s="36" t="s">
        <v>7</v>
      </c>
      <c r="C65" s="36" t="s">
        <v>62</v>
      </c>
      <c r="D65" s="6" t="s">
        <v>5</v>
      </c>
      <c r="E65" s="7">
        <v>245</v>
      </c>
      <c r="F65" s="7">
        <v>200</v>
      </c>
      <c r="G65" s="7">
        <v>100</v>
      </c>
      <c r="H65" s="7">
        <v>100</v>
      </c>
      <c r="I65" s="7">
        <v>100</v>
      </c>
      <c r="J65" s="6">
        <f t="shared" si="1"/>
        <v>745</v>
      </c>
      <c r="L65" s="25"/>
    </row>
    <row r="66" spans="1:12" ht="30">
      <c r="A66" s="38"/>
      <c r="B66" s="36"/>
      <c r="C66" s="36"/>
      <c r="D66" s="3" t="s">
        <v>43</v>
      </c>
      <c r="E66" s="8">
        <f>E69+E72+E75+E78+E81+E84</f>
        <v>245</v>
      </c>
      <c r="F66" s="8">
        <f aca="true" t="shared" si="5" ref="E66:I67">F69+F72+F75+F78+F81+F84</f>
        <v>200</v>
      </c>
      <c r="G66" s="8">
        <f t="shared" si="5"/>
        <v>100</v>
      </c>
      <c r="H66" s="8">
        <f t="shared" si="5"/>
        <v>100</v>
      </c>
      <c r="I66" s="8">
        <f t="shared" si="5"/>
        <v>100</v>
      </c>
      <c r="J66" s="5">
        <f t="shared" si="1"/>
        <v>745</v>
      </c>
      <c r="L66" s="25"/>
    </row>
    <row r="67" spans="1:10" ht="15">
      <c r="A67" s="38"/>
      <c r="B67" s="36"/>
      <c r="C67" s="36"/>
      <c r="D67" s="12" t="s">
        <v>46</v>
      </c>
      <c r="E67" s="8">
        <f t="shared" si="5"/>
        <v>0</v>
      </c>
      <c r="F67" s="8">
        <f t="shared" si="5"/>
        <v>0</v>
      </c>
      <c r="G67" s="8">
        <f t="shared" si="5"/>
        <v>0</v>
      </c>
      <c r="H67" s="8">
        <f t="shared" si="5"/>
        <v>0</v>
      </c>
      <c r="I67" s="8">
        <f t="shared" si="5"/>
        <v>0</v>
      </c>
      <c r="J67" s="5">
        <f t="shared" si="1"/>
        <v>0</v>
      </c>
    </row>
    <row r="68" spans="1:10" ht="15">
      <c r="A68" s="31" t="s">
        <v>32</v>
      </c>
      <c r="B68" s="28"/>
      <c r="C68" s="28" t="s">
        <v>50</v>
      </c>
      <c r="D68" s="6" t="s">
        <v>5</v>
      </c>
      <c r="E68" s="8">
        <f>E69+E70</f>
        <v>41.5</v>
      </c>
      <c r="F68" s="8">
        <f>F69+F70</f>
        <v>41.5</v>
      </c>
      <c r="G68" s="8">
        <f>G69+G70</f>
        <v>20</v>
      </c>
      <c r="H68" s="8">
        <f>H69+H70</f>
        <v>20</v>
      </c>
      <c r="I68" s="8">
        <f>I69+I70</f>
        <v>20</v>
      </c>
      <c r="J68" s="5">
        <f t="shared" si="1"/>
        <v>143</v>
      </c>
    </row>
    <row r="69" spans="1:10" ht="30">
      <c r="A69" s="32"/>
      <c r="B69" s="29"/>
      <c r="C69" s="29"/>
      <c r="D69" s="3" t="s">
        <v>43</v>
      </c>
      <c r="E69" s="8">
        <v>41.5</v>
      </c>
      <c r="F69" s="8">
        <v>41.5</v>
      </c>
      <c r="G69" s="8">
        <v>20</v>
      </c>
      <c r="H69" s="8">
        <v>20</v>
      </c>
      <c r="I69" s="8">
        <v>20</v>
      </c>
      <c r="J69" s="5">
        <f t="shared" si="1"/>
        <v>143</v>
      </c>
    </row>
    <row r="70" spans="1:10" ht="15">
      <c r="A70" s="33"/>
      <c r="B70" s="30"/>
      <c r="C70" s="30"/>
      <c r="D70" s="12" t="s">
        <v>46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>
        <f t="shared" si="1"/>
        <v>0</v>
      </c>
    </row>
    <row r="71" spans="1:10" ht="15">
      <c r="A71" s="31" t="s">
        <v>33</v>
      </c>
      <c r="B71" s="28"/>
      <c r="C71" s="28" t="s">
        <v>51</v>
      </c>
      <c r="D71" s="6" t="s">
        <v>5</v>
      </c>
      <c r="E71" s="8">
        <f>E72+E73</f>
        <v>37.5</v>
      </c>
      <c r="F71" s="8">
        <f>F72+F73</f>
        <v>37.5</v>
      </c>
      <c r="G71" s="8">
        <f>G72+G73</f>
        <v>19.5</v>
      </c>
      <c r="H71" s="8">
        <f>H72+H73</f>
        <v>19.5</v>
      </c>
      <c r="I71" s="8">
        <f>I72+I73</f>
        <v>19.5</v>
      </c>
      <c r="J71" s="5">
        <f t="shared" si="1"/>
        <v>133.5</v>
      </c>
    </row>
    <row r="72" spans="1:10" ht="30">
      <c r="A72" s="32"/>
      <c r="B72" s="29"/>
      <c r="C72" s="29"/>
      <c r="D72" s="3" t="s">
        <v>43</v>
      </c>
      <c r="E72" s="8">
        <v>37.5</v>
      </c>
      <c r="F72" s="8">
        <v>37.5</v>
      </c>
      <c r="G72" s="8">
        <v>19.5</v>
      </c>
      <c r="H72" s="8">
        <v>19.5</v>
      </c>
      <c r="I72" s="8">
        <v>19.5</v>
      </c>
      <c r="J72" s="5">
        <f t="shared" si="1"/>
        <v>133.5</v>
      </c>
    </row>
    <row r="73" spans="1:10" ht="15">
      <c r="A73" s="33"/>
      <c r="B73" s="30"/>
      <c r="C73" s="30"/>
      <c r="D73" s="12" t="s">
        <v>46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5">
        <f t="shared" si="1"/>
        <v>0</v>
      </c>
    </row>
    <row r="74" spans="1:10" ht="15">
      <c r="A74" s="31" t="s">
        <v>34</v>
      </c>
      <c r="B74" s="28"/>
      <c r="C74" s="28" t="s">
        <v>52</v>
      </c>
      <c r="D74" s="6" t="s">
        <v>5</v>
      </c>
      <c r="E74" s="8">
        <f>E75+E76</f>
        <v>18</v>
      </c>
      <c r="F74" s="8">
        <f>F75+F76</f>
        <v>18</v>
      </c>
      <c r="G74" s="8">
        <f>G75+G76</f>
        <v>0</v>
      </c>
      <c r="H74" s="8">
        <f>H75+H76</f>
        <v>0</v>
      </c>
      <c r="I74" s="8">
        <f>I75+I76</f>
        <v>0</v>
      </c>
      <c r="J74" s="5">
        <f t="shared" si="1"/>
        <v>36</v>
      </c>
    </row>
    <row r="75" spans="1:10" ht="30">
      <c r="A75" s="32"/>
      <c r="B75" s="29"/>
      <c r="C75" s="29"/>
      <c r="D75" s="3" t="s">
        <v>43</v>
      </c>
      <c r="E75" s="8">
        <v>18</v>
      </c>
      <c r="F75" s="8">
        <v>18</v>
      </c>
      <c r="G75" s="8">
        <v>0</v>
      </c>
      <c r="H75" s="8">
        <v>0</v>
      </c>
      <c r="I75" s="8">
        <v>0</v>
      </c>
      <c r="J75" s="5">
        <f t="shared" si="1"/>
        <v>36</v>
      </c>
    </row>
    <row r="76" spans="1:10" ht="15">
      <c r="A76" s="33"/>
      <c r="B76" s="30"/>
      <c r="C76" s="30"/>
      <c r="D76" s="12" t="s">
        <v>46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>
        <f t="shared" si="1"/>
        <v>0</v>
      </c>
    </row>
    <row r="77" spans="1:10" ht="15">
      <c r="A77" s="31" t="s">
        <v>35</v>
      </c>
      <c r="B77" s="28"/>
      <c r="C77" s="28" t="s">
        <v>55</v>
      </c>
      <c r="D77" s="6" t="s">
        <v>5</v>
      </c>
      <c r="E77" s="8">
        <v>10</v>
      </c>
      <c r="F77" s="8">
        <f>F78+F79</f>
        <v>4</v>
      </c>
      <c r="G77" s="8">
        <f>G78+G79</f>
        <v>2.5</v>
      </c>
      <c r="H77" s="8">
        <f>H78+H79</f>
        <v>2.5</v>
      </c>
      <c r="I77" s="8">
        <f>I78+I79</f>
        <v>2.5</v>
      </c>
      <c r="J77" s="5">
        <f t="shared" si="1"/>
        <v>21.5</v>
      </c>
    </row>
    <row r="78" spans="1:10" ht="30">
      <c r="A78" s="32"/>
      <c r="B78" s="29"/>
      <c r="C78" s="29"/>
      <c r="D78" s="3" t="s">
        <v>43</v>
      </c>
      <c r="E78" s="8">
        <v>10</v>
      </c>
      <c r="F78" s="8">
        <v>4</v>
      </c>
      <c r="G78" s="8">
        <v>2.5</v>
      </c>
      <c r="H78" s="8">
        <v>2.5</v>
      </c>
      <c r="I78" s="8">
        <v>2.5</v>
      </c>
      <c r="J78" s="5">
        <f t="shared" si="1"/>
        <v>21.5</v>
      </c>
    </row>
    <row r="79" spans="1:10" ht="15">
      <c r="A79" s="33"/>
      <c r="B79" s="30"/>
      <c r="C79" s="30"/>
      <c r="D79" s="12" t="s">
        <v>46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f t="shared" si="1"/>
        <v>0</v>
      </c>
    </row>
    <row r="80" spans="1:10" ht="15">
      <c r="A80" s="31" t="s">
        <v>36</v>
      </c>
      <c r="B80" s="28"/>
      <c r="C80" s="28" t="s">
        <v>53</v>
      </c>
      <c r="D80" s="6" t="s">
        <v>5</v>
      </c>
      <c r="E80" s="8">
        <v>59.5</v>
      </c>
      <c r="F80" s="8">
        <f>F81+F82</f>
        <v>43.5</v>
      </c>
      <c r="G80" s="8">
        <f>G81+G82</f>
        <v>28</v>
      </c>
      <c r="H80" s="8">
        <f>H81+H82</f>
        <v>28</v>
      </c>
      <c r="I80" s="8">
        <f>I81+I82</f>
        <v>28</v>
      </c>
      <c r="J80" s="5">
        <f t="shared" si="1"/>
        <v>187</v>
      </c>
    </row>
    <row r="81" spans="1:10" ht="30">
      <c r="A81" s="32"/>
      <c r="B81" s="29"/>
      <c r="C81" s="29"/>
      <c r="D81" s="3" t="s">
        <v>43</v>
      </c>
      <c r="E81" s="8">
        <v>59.5</v>
      </c>
      <c r="F81" s="8">
        <v>43.5</v>
      </c>
      <c r="G81" s="8">
        <v>28</v>
      </c>
      <c r="H81" s="8">
        <v>28</v>
      </c>
      <c r="I81" s="8">
        <v>28</v>
      </c>
      <c r="J81" s="5">
        <f t="shared" si="1"/>
        <v>187</v>
      </c>
    </row>
    <row r="82" spans="1:10" ht="15">
      <c r="A82" s="33"/>
      <c r="B82" s="30"/>
      <c r="C82" s="30"/>
      <c r="D82" s="12" t="s">
        <v>46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5">
        <f t="shared" si="1"/>
        <v>0</v>
      </c>
    </row>
    <row r="83" spans="1:10" ht="15">
      <c r="A83" s="31" t="s">
        <v>37</v>
      </c>
      <c r="B83" s="28"/>
      <c r="C83" s="28" t="s">
        <v>54</v>
      </c>
      <c r="D83" s="6" t="s">
        <v>5</v>
      </c>
      <c r="E83" s="8">
        <v>78.5</v>
      </c>
      <c r="F83" s="8">
        <f>F84+F85</f>
        <v>55.5</v>
      </c>
      <c r="G83" s="8">
        <f>G84+G85</f>
        <v>30</v>
      </c>
      <c r="H83" s="8">
        <f>H84+H85</f>
        <v>30</v>
      </c>
      <c r="I83" s="8">
        <f>I84+I85</f>
        <v>30</v>
      </c>
      <c r="J83" s="5">
        <f t="shared" si="1"/>
        <v>224</v>
      </c>
    </row>
    <row r="84" spans="1:10" ht="30">
      <c r="A84" s="32"/>
      <c r="B84" s="29"/>
      <c r="C84" s="29"/>
      <c r="D84" s="3" t="s">
        <v>43</v>
      </c>
      <c r="E84" s="8">
        <v>78.5</v>
      </c>
      <c r="F84" s="8">
        <v>55.5</v>
      </c>
      <c r="G84" s="8">
        <v>30</v>
      </c>
      <c r="H84" s="8">
        <v>30</v>
      </c>
      <c r="I84" s="8">
        <v>30</v>
      </c>
      <c r="J84" s="5">
        <f t="shared" si="1"/>
        <v>224</v>
      </c>
    </row>
    <row r="85" spans="1:10" ht="15">
      <c r="A85" s="33"/>
      <c r="B85" s="30"/>
      <c r="C85" s="30"/>
      <c r="D85" s="12" t="s">
        <v>46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5">
        <f t="shared" si="1"/>
        <v>0</v>
      </c>
    </row>
    <row r="86" spans="1:10" ht="14.25">
      <c r="A86" s="38" t="s">
        <v>21</v>
      </c>
      <c r="B86" s="36" t="s">
        <v>7</v>
      </c>
      <c r="C86" s="36" t="s">
        <v>63</v>
      </c>
      <c r="D86" s="6" t="s">
        <v>5</v>
      </c>
      <c r="E86" s="7">
        <f>E87+E88</f>
        <v>341.83</v>
      </c>
      <c r="F86" s="7">
        <f>F87+F88</f>
        <v>1790.15</v>
      </c>
      <c r="G86" s="7">
        <f>G87+G88</f>
        <v>1813.44</v>
      </c>
      <c r="H86" s="7">
        <f>H87+H88</f>
        <v>1804.36</v>
      </c>
      <c r="I86" s="7">
        <f>I87+I88</f>
        <v>1804.36</v>
      </c>
      <c r="J86" s="6">
        <f t="shared" si="1"/>
        <v>7554.139999999999</v>
      </c>
    </row>
    <row r="87" spans="1:10" ht="30">
      <c r="A87" s="38"/>
      <c r="B87" s="36"/>
      <c r="C87" s="39"/>
      <c r="D87" s="3" t="s">
        <v>43</v>
      </c>
      <c r="E87" s="8">
        <f aca="true" t="shared" si="6" ref="E87:I88">E90</f>
        <v>341.83</v>
      </c>
      <c r="F87" s="8">
        <f>F90</f>
        <v>1790.15</v>
      </c>
      <c r="G87" s="8">
        <f>G90</f>
        <v>1813.44</v>
      </c>
      <c r="H87" s="8">
        <f>H90</f>
        <v>1804.36</v>
      </c>
      <c r="I87" s="8">
        <f>I90</f>
        <v>1804.36</v>
      </c>
      <c r="J87" s="5">
        <f t="shared" si="1"/>
        <v>7554.139999999999</v>
      </c>
    </row>
    <row r="88" spans="1:10" ht="15">
      <c r="A88" s="38"/>
      <c r="B88" s="36"/>
      <c r="C88" s="39"/>
      <c r="D88" s="12" t="s">
        <v>46</v>
      </c>
      <c r="E88" s="8">
        <f t="shared" si="6"/>
        <v>0</v>
      </c>
      <c r="F88" s="8">
        <f t="shared" si="6"/>
        <v>0</v>
      </c>
      <c r="G88" s="8">
        <f t="shared" si="6"/>
        <v>0</v>
      </c>
      <c r="H88" s="8">
        <f t="shared" si="6"/>
        <v>0</v>
      </c>
      <c r="I88" s="8">
        <f t="shared" si="6"/>
        <v>0</v>
      </c>
      <c r="J88" s="5">
        <f t="shared" si="1"/>
        <v>0</v>
      </c>
    </row>
    <row r="89" spans="1:10" ht="21.75" customHeight="1">
      <c r="A89" s="27" t="s">
        <v>38</v>
      </c>
      <c r="B89" s="27"/>
      <c r="C89" s="28" t="s">
        <v>56</v>
      </c>
      <c r="D89" s="2" t="s">
        <v>5</v>
      </c>
      <c r="E89" s="7">
        <f>E90+E91</f>
        <v>341.83</v>
      </c>
      <c r="F89" s="7">
        <f>F90+F91</f>
        <v>1790.15</v>
      </c>
      <c r="G89" s="7">
        <f>G90+G91</f>
        <v>1813.44</v>
      </c>
      <c r="H89" s="7">
        <f>H90+H91</f>
        <v>1804.36</v>
      </c>
      <c r="I89" s="7">
        <f>I90+I91</f>
        <v>1804.36</v>
      </c>
      <c r="J89" s="6">
        <f aca="true" t="shared" si="7" ref="J89:J94">E89+F89+H89+I89+G89</f>
        <v>7554.139999999999</v>
      </c>
    </row>
    <row r="90" spans="1:10" ht="30">
      <c r="A90" s="27"/>
      <c r="B90" s="27"/>
      <c r="C90" s="40"/>
      <c r="D90" s="3" t="s">
        <v>43</v>
      </c>
      <c r="E90" s="8">
        <v>341.83</v>
      </c>
      <c r="F90" s="8">
        <v>1790.15</v>
      </c>
      <c r="G90" s="8">
        <v>1813.44</v>
      </c>
      <c r="H90" s="8">
        <v>1804.36</v>
      </c>
      <c r="I90" s="8">
        <v>1804.36</v>
      </c>
      <c r="J90" s="5">
        <f t="shared" si="7"/>
        <v>7554.139999999999</v>
      </c>
    </row>
    <row r="91" spans="1:10" ht="25.5" customHeight="1">
      <c r="A91" s="27"/>
      <c r="B91" s="27"/>
      <c r="C91" s="41"/>
      <c r="D91" s="12" t="s">
        <v>46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5">
        <f t="shared" si="7"/>
        <v>0</v>
      </c>
    </row>
    <row r="92" spans="1:10" ht="14.25" customHeight="1">
      <c r="A92" s="38" t="s">
        <v>22</v>
      </c>
      <c r="B92" s="36" t="s">
        <v>7</v>
      </c>
      <c r="C92" s="36" t="s">
        <v>11</v>
      </c>
      <c r="D92" s="6" t="s">
        <v>5</v>
      </c>
      <c r="E92" s="7">
        <f>E93+E94</f>
        <v>3976.38</v>
      </c>
      <c r="F92" s="7">
        <f>F93+F94</f>
        <v>3738</v>
      </c>
      <c r="G92" s="7">
        <f>G93+G94</f>
        <v>3074.2</v>
      </c>
      <c r="H92" s="7">
        <f>H93+H94</f>
        <v>2896.2</v>
      </c>
      <c r="I92" s="7">
        <f>I93+I94</f>
        <v>2896.2</v>
      </c>
      <c r="J92" s="6">
        <f t="shared" si="7"/>
        <v>16580.98</v>
      </c>
    </row>
    <row r="93" spans="1:12" ht="30">
      <c r="A93" s="38"/>
      <c r="B93" s="36"/>
      <c r="C93" s="36"/>
      <c r="D93" s="3" t="s">
        <v>43</v>
      </c>
      <c r="E93" s="8">
        <v>3976.38</v>
      </c>
      <c r="F93" s="8">
        <v>3738</v>
      </c>
      <c r="G93" s="8">
        <v>3074.2</v>
      </c>
      <c r="H93" s="8">
        <v>2896.2</v>
      </c>
      <c r="I93" s="8">
        <v>2896.2</v>
      </c>
      <c r="J93" s="5">
        <f t="shared" si="7"/>
        <v>16580.98</v>
      </c>
      <c r="L93" s="17"/>
    </row>
    <row r="94" spans="1:12" ht="15">
      <c r="A94" s="38"/>
      <c r="B94" s="36"/>
      <c r="C94" s="36"/>
      <c r="D94" s="5" t="s">
        <v>46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5">
        <f t="shared" si="7"/>
        <v>0</v>
      </c>
      <c r="L94" s="18"/>
    </row>
    <row r="97" ht="12.75">
      <c r="D97" t="s">
        <v>65</v>
      </c>
    </row>
  </sheetData>
  <sheetProtection/>
  <mergeCells count="92">
    <mergeCell ref="A56:A58"/>
    <mergeCell ref="B56:B58"/>
    <mergeCell ref="C56:C58"/>
    <mergeCell ref="A53:A55"/>
    <mergeCell ref="B53:B55"/>
    <mergeCell ref="C53:C55"/>
    <mergeCell ref="F7:J7"/>
    <mergeCell ref="F8:J8"/>
    <mergeCell ref="F1:G1"/>
    <mergeCell ref="F9:I9"/>
    <mergeCell ref="F3:J3"/>
    <mergeCell ref="F4:J4"/>
    <mergeCell ref="F5:J5"/>
    <mergeCell ref="F6:J6"/>
    <mergeCell ref="A65:A67"/>
    <mergeCell ref="A44:A46"/>
    <mergeCell ref="B38:B40"/>
    <mergeCell ref="B65:B67"/>
    <mergeCell ref="A38:A40"/>
    <mergeCell ref="B44:B46"/>
    <mergeCell ref="B41:B43"/>
    <mergeCell ref="A41:A43"/>
    <mergeCell ref="A47:A49"/>
    <mergeCell ref="B47:B49"/>
    <mergeCell ref="A29:A31"/>
    <mergeCell ref="A35:A37"/>
    <mergeCell ref="B23:B25"/>
    <mergeCell ref="B29:B31"/>
    <mergeCell ref="B26:B28"/>
    <mergeCell ref="A32:A34"/>
    <mergeCell ref="C68:C70"/>
    <mergeCell ref="B32:B34"/>
    <mergeCell ref="C29:C31"/>
    <mergeCell ref="C35:C37"/>
    <mergeCell ref="C32:C34"/>
    <mergeCell ref="C47:C49"/>
    <mergeCell ref="C38:C40"/>
    <mergeCell ref="C41:C43"/>
    <mergeCell ref="B35:B37"/>
    <mergeCell ref="C44:C46"/>
    <mergeCell ref="D13:D16"/>
    <mergeCell ref="A92:A94"/>
    <mergeCell ref="A89:A91"/>
    <mergeCell ref="B89:B91"/>
    <mergeCell ref="A86:A88"/>
    <mergeCell ref="B86:B88"/>
    <mergeCell ref="C86:C88"/>
    <mergeCell ref="B92:B94"/>
    <mergeCell ref="C92:C94"/>
    <mergeCell ref="C89:C91"/>
    <mergeCell ref="C65:C67"/>
    <mergeCell ref="E13:J15"/>
    <mergeCell ref="A11:J11"/>
    <mergeCell ref="B13:B16"/>
    <mergeCell ref="C17:C19"/>
    <mergeCell ref="A13:A16"/>
    <mergeCell ref="C13:C16"/>
    <mergeCell ref="A17:A19"/>
    <mergeCell ref="B17:B19"/>
    <mergeCell ref="A26:A28"/>
    <mergeCell ref="A20:A22"/>
    <mergeCell ref="C20:C22"/>
    <mergeCell ref="B20:B22"/>
    <mergeCell ref="C23:C25"/>
    <mergeCell ref="C26:C28"/>
    <mergeCell ref="A23:A25"/>
    <mergeCell ref="C80:C82"/>
    <mergeCell ref="B77:B79"/>
    <mergeCell ref="A71:A73"/>
    <mergeCell ref="B68:B70"/>
    <mergeCell ref="A68:A70"/>
    <mergeCell ref="A74:A76"/>
    <mergeCell ref="B71:B73"/>
    <mergeCell ref="B74:B76"/>
    <mergeCell ref="C71:C73"/>
    <mergeCell ref="C74:C76"/>
    <mergeCell ref="A50:A52"/>
    <mergeCell ref="B50:B52"/>
    <mergeCell ref="C50:C52"/>
    <mergeCell ref="B83:B85"/>
    <mergeCell ref="C83:C85"/>
    <mergeCell ref="A77:A79"/>
    <mergeCell ref="A80:A82"/>
    <mergeCell ref="A83:A85"/>
    <mergeCell ref="C77:C79"/>
    <mergeCell ref="B80:B82"/>
    <mergeCell ref="A59:A61"/>
    <mergeCell ref="B59:B61"/>
    <mergeCell ref="C59:C61"/>
    <mergeCell ref="A62:A64"/>
    <mergeCell ref="B62:B64"/>
    <mergeCell ref="C62:C6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rowBreaks count="1" manualBreakCount="1"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XE</cp:lastModifiedBy>
  <cp:lastPrinted>2022-05-24T05:38:55Z</cp:lastPrinted>
  <dcterms:created xsi:type="dcterms:W3CDTF">2015-04-24T07:05:15Z</dcterms:created>
  <dcterms:modified xsi:type="dcterms:W3CDTF">2022-05-24T05:39:17Z</dcterms:modified>
  <cp:category/>
  <cp:version/>
  <cp:contentType/>
  <cp:contentStatus/>
</cp:coreProperties>
</file>