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10" windowHeight="8970" tabRatio="60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'Лист1'!$17:$21</definedName>
    <definedName name="_xlnm.Print_Area" localSheetId="0">'Лист1'!$A$2:$J$174</definedName>
  </definedNames>
  <calcPr fullCalcOnLoad="1"/>
</workbook>
</file>

<file path=xl/sharedStrings.xml><?xml version="1.0" encoding="utf-8"?>
<sst xmlns="http://schemas.openxmlformats.org/spreadsheetml/2006/main" count="240" uniqueCount="89">
  <si>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</si>
  <si>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</si>
  <si>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</si>
  <si>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</si>
  <si>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</si>
  <si>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</si>
  <si>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федеральный бюджет</t>
  </si>
  <si>
    <t xml:space="preserve">местный бюджет </t>
  </si>
  <si>
    <t>1.1.</t>
  </si>
  <si>
    <t xml:space="preserve">Мероприятие </t>
  </si>
  <si>
    <t>Мероприятие</t>
  </si>
  <si>
    <t>Обеспечение деятельности учреждений физкультурно-спортивной направленности</t>
  </si>
  <si>
    <t xml:space="preserve"> 1.3. </t>
  </si>
  <si>
    <t>Обеспечение создания условий для реализации муниципальной программы</t>
  </si>
  <si>
    <t>1.2.</t>
  </si>
  <si>
    <t>1.4.</t>
  </si>
  <si>
    <t>1.5.</t>
  </si>
  <si>
    <t xml:space="preserve">Наименование муниципальной программы, подпрограммы, мероприятия  </t>
  </si>
  <si>
    <t>Источники   финансирования</t>
  </si>
  <si>
    <t xml:space="preserve">областной бюджет     </t>
  </si>
  <si>
    <t>государственные внебюджетные фонды Российской Федерации</t>
  </si>
  <si>
    <t xml:space="preserve">иные внебюджетные источники          </t>
  </si>
  <si>
    <t>N  п/п</t>
  </si>
  <si>
    <t>Ресурсное обеспечение реализации муниципальной программы</t>
  </si>
  <si>
    <t>за счет всех источников финансирования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</si>
  <si>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</si>
  <si>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</si>
  <si>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</si>
  <si>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>Омутнинского района Кировской области"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</si>
  <si>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</si>
  <si>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</si>
  <si>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</si>
  <si>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Приложение № 4</t>
  </si>
  <si>
    <t>2021 год</t>
  </si>
  <si>
    <t>2022 год</t>
  </si>
  <si>
    <t>на 2021-2025 годы</t>
  </si>
  <si>
    <t>2023 год</t>
  </si>
  <si>
    <t>2024 год</t>
  </si>
  <si>
    <t>2025 год</t>
  </si>
  <si>
    <t xml:space="preserve">организация и проведение официальных физкультурных мероприятий и спортивных мероприятий среди населения
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</si>
  <si>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</si>
  <si>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пропаганда и популяризация физической культуры и спорта, а также   здорового образа жизни</t>
  </si>
  <si>
    <t>укрепление материально-технической базы для занятий физической культурой и спортом</t>
  </si>
  <si>
    <t>1.1.1.</t>
  </si>
  <si>
    <t>1.1.2.</t>
  </si>
  <si>
    <t>1.1.3.</t>
  </si>
  <si>
    <t>1.1.4.</t>
  </si>
  <si>
    <t>1.2.1.</t>
  </si>
  <si>
    <t>1.2.2.</t>
  </si>
  <si>
    <t>1.2.3.</t>
  </si>
  <si>
    <t>1.3.1.</t>
  </si>
  <si>
    <t>1.3.2.</t>
  </si>
  <si>
    <t>1.3.3.</t>
  </si>
  <si>
    <t>1.3.4.</t>
  </si>
  <si>
    <t>1.3.5.</t>
  </si>
  <si>
    <t>1.3.6.</t>
  </si>
  <si>
    <t>развитие добровольчества в молодежной среде</t>
  </si>
  <si>
    <t>совершенствование системы патриотического воспитания молодежи</t>
  </si>
  <si>
    <t>поддержка талантливой молодежи и молодежных инициатив</t>
  </si>
  <si>
    <t>содействие профессиональному самоопределению молодежи и повышение уровня информированности</t>
  </si>
  <si>
    <t>развитие форм интересного досуга в молодежной среде</t>
  </si>
  <si>
    <t>«Развитие физической культуры и спорта, реализация молодежной политики Омутнинского района Кировской области» на  2021 – 2025 годы</t>
  </si>
  <si>
    <t>Развитие физической культуры и спорта</t>
  </si>
  <si>
    <t>Реализация государственной молодежной политики</t>
  </si>
  <si>
    <t xml:space="preserve">Оказание мер государственной
поддержки молодым семьям в Омутнинском районе в обеспечении жильем
</t>
  </si>
  <si>
    <t>_________________________________</t>
  </si>
  <si>
    <t>профилактика асоциального поведения молодежи, формирование здорового образа жизни</t>
  </si>
  <si>
    <t>1.2.4.</t>
  </si>
  <si>
    <t xml:space="preserve"> </t>
  </si>
  <si>
    <t>капитальный ремонт кровли над помещениями спортивного зала МБУ СШ Омутнинского района по адресу: Кировская область, г. Омутнинск, ул. 30-летия Победы, д.16</t>
  </si>
  <si>
    <t>1.2.5.</t>
  </si>
  <si>
    <t>1.2.6.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</si>
  <si>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</si>
  <si>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финансовая поддержка детско-юношеского спорта</t>
  </si>
  <si>
    <t>1.2.7.</t>
  </si>
  <si>
    <t>оснащение объектов спортивной инфраструктуры спортивно-технологическим оборудованием (площадка ГТО)</t>
  </si>
  <si>
    <t>1.2.8.</t>
  </si>
  <si>
    <t>1.2.9.</t>
  </si>
  <si>
    <t>Устройство дополнительной петли лыжероллерной трассы на территории лыжного стадиона в г.Омутнинске</t>
  </si>
  <si>
    <t>уменьшение</t>
  </si>
  <si>
    <t>увеличение</t>
  </si>
  <si>
    <t>2,42 на ТКО</t>
  </si>
  <si>
    <t>2,32 на ТКО</t>
  </si>
  <si>
    <t>24,467 пени</t>
  </si>
  <si>
    <t>189,3 зп</t>
  </si>
  <si>
    <t>0,1 на ТКО</t>
  </si>
  <si>
    <t>Приложение № 2</t>
  </si>
  <si>
    <t>Поставка комплектов спортивно-технологического оборудования  для создания крытых катков с искусственным льдом</t>
  </si>
  <si>
    <t>(в редакции от 23.05.2022 № 358)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</si>
</sst>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8" fillId="0" borderId="1">
      <alignment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Continuous" vertical="top" wrapText="1"/>
    </xf>
    <xf numFmtId="0" fontId="1" fillId="0" borderId="11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8" fontId="2" fillId="0" borderId="11" xfId="0" applyNumberFormat="1" applyFont="1" applyFill="1" applyBorder="1" applyAlignment="1">
      <alignment horizontal="centerContinuous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8" fontId="0" fillId="0" borderId="0" xfId="0" applyNumberFormat="1" applyAlignment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11" xfId="0" applyFont="1" applyFill="1" applyBorder="1" applyAlignment="1">
      <alignment horizontal="centerContinuous" vertical="top"/>
    </xf>
    <xf numFmtId="0" fontId="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Continuous" vertical="top"/>
    </xf>
    <xf numFmtId="0" fontId="2" fillId="0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0" fontId="1" fillId="0" borderId="11" xfId="0" applyFont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zoomScale="90" zoomScaleNormal="90" zoomScaleSheetLayoutView="80" zoomScalePageLayoutView="0" workbookViewId="0" topLeftCell="A2">
      <selection activeCell="H12" sqref="H12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37.625" style="0" customWidth="1"/>
    <col min="4" max="4" width="22.375" style="0" customWidth="1"/>
    <col min="5" max="6" width="15.625" style="0" customWidth="1"/>
    <col min="7" max="7" width="15.625" style="7" customWidth="1"/>
    <col min="8" max="8" width="15.625" style="0" customWidth="1"/>
    <col min="9" max="9" width="15.625" style="7" customWidth="1"/>
    <col min="10" max="10" width="15.625" style="0" customWidth="1"/>
    <col min="11" max="11" width="19.125" style="0" customWidth="1"/>
    <col min="12" max="13" width="23.00390625" style="0" customWidth="1"/>
    <col min="14" max="14" width="22.00390625" style="0" customWidth="1"/>
    <col min="15" max="15" width="10.875" style="0" customWidth="1"/>
  </cols>
  <sheetData>
    <row r="1" spans="8:9" ht="15.75">
      <c r="H1" s="45"/>
      <c r="I1" s="45"/>
    </row>
    <row r="2" spans="8:9" ht="12.75">
      <c r="H2" s="25"/>
      <c r="I2" s="25"/>
    </row>
    <row r="3" spans="8:9" ht="15.75">
      <c r="H3" s="45" t="s">
        <v>86</v>
      </c>
      <c r="I3" s="45"/>
    </row>
    <row r="4" spans="8:9" ht="12.75">
      <c r="H4" s="25" t="s">
        <v>68</v>
      </c>
      <c r="I4" s="25"/>
    </row>
    <row r="5" spans="8:10" ht="15.75">
      <c r="H5" s="5" t="s">
        <v>32</v>
      </c>
      <c r="I5" s="14"/>
      <c r="J5" s="5"/>
    </row>
    <row r="6" spans="8:10" ht="18" customHeight="1">
      <c r="H6" s="5" t="s">
        <v>25</v>
      </c>
      <c r="I6" s="14"/>
      <c r="J6" s="5"/>
    </row>
    <row r="7" spans="8:10" ht="15.75">
      <c r="H7" s="5" t="s">
        <v>26</v>
      </c>
      <c r="I7" s="14"/>
      <c r="J7" s="5"/>
    </row>
    <row r="8" spans="8:10" ht="15.75">
      <c r="H8" s="5" t="s">
        <v>27</v>
      </c>
      <c r="I8" s="14"/>
      <c r="J8" s="5"/>
    </row>
    <row r="9" spans="8:10" ht="15.75">
      <c r="H9" s="5" t="s">
        <v>28</v>
      </c>
      <c r="I9" s="14"/>
      <c r="J9" s="5"/>
    </row>
    <row r="10" spans="8:10" ht="15.75">
      <c r="H10" s="5" t="s">
        <v>35</v>
      </c>
      <c r="I10" s="14"/>
      <c r="J10" s="5"/>
    </row>
    <row r="11" spans="8:10" ht="15.75">
      <c r="H11" s="46" t="s">
        <v>88</v>
      </c>
      <c r="I11" s="47"/>
      <c r="J11" s="47"/>
    </row>
    <row r="12" spans="8:10" ht="15.75">
      <c r="H12" s="5"/>
      <c r="I12" s="14"/>
      <c r="J12" s="5"/>
    </row>
    <row r="14" spans="3:8" ht="20.25">
      <c r="C14" s="4"/>
      <c r="D14" s="4"/>
      <c r="E14" s="3" t="s">
        <v>23</v>
      </c>
      <c r="F14" s="4"/>
      <c r="G14" s="8"/>
      <c r="H14" s="4"/>
    </row>
    <row r="15" spans="3:8" ht="20.25">
      <c r="C15" s="4"/>
      <c r="D15" s="4"/>
      <c r="E15" s="3" t="s">
        <v>24</v>
      </c>
      <c r="F15" s="4"/>
      <c r="G15" s="8"/>
      <c r="H15" s="4"/>
    </row>
    <row r="16" ht="24.75" customHeight="1"/>
    <row r="17" spans="1:10" ht="12.75">
      <c r="A17" s="36" t="s">
        <v>22</v>
      </c>
      <c r="B17" s="36" t="s">
        <v>0</v>
      </c>
      <c r="C17" s="36" t="s">
        <v>17</v>
      </c>
      <c r="D17" s="36" t="s">
        <v>18</v>
      </c>
      <c r="E17" s="36" t="s">
        <v>1</v>
      </c>
      <c r="F17" s="36"/>
      <c r="G17" s="36"/>
      <c r="H17" s="36"/>
      <c r="I17" s="36"/>
      <c r="J17" s="36"/>
    </row>
    <row r="18" spans="1:10" ht="9" customHeight="1">
      <c r="A18" s="37"/>
      <c r="B18" s="36"/>
      <c r="C18" s="37"/>
      <c r="D18" s="37"/>
      <c r="E18" s="36"/>
      <c r="F18" s="36"/>
      <c r="G18" s="36"/>
      <c r="H18" s="36"/>
      <c r="I18" s="36"/>
      <c r="J18" s="36"/>
    </row>
    <row r="19" spans="1:10" ht="20.25" customHeight="1" hidden="1">
      <c r="A19" s="37"/>
      <c r="B19" s="36"/>
      <c r="C19" s="37"/>
      <c r="D19" s="37"/>
      <c r="E19" s="36"/>
      <c r="F19" s="36"/>
      <c r="G19" s="36"/>
      <c r="H19" s="36"/>
      <c r="I19" s="36"/>
      <c r="J19" s="36"/>
    </row>
    <row r="20" spans="1:10" ht="14.25" customHeight="1">
      <c r="A20" s="37"/>
      <c r="B20" s="36"/>
      <c r="C20" s="37"/>
      <c r="D20" s="37"/>
      <c r="E20" s="36" t="s">
        <v>33</v>
      </c>
      <c r="F20" s="36" t="s">
        <v>34</v>
      </c>
      <c r="G20" s="36" t="s">
        <v>36</v>
      </c>
      <c r="H20" s="36" t="s">
        <v>37</v>
      </c>
      <c r="I20" s="36" t="s">
        <v>38</v>
      </c>
      <c r="J20" s="36" t="s">
        <v>2</v>
      </c>
    </row>
    <row r="21" spans="1:10" ht="33.75" customHeight="1">
      <c r="A21" s="37"/>
      <c r="B21" s="36"/>
      <c r="C21" s="37"/>
      <c r="D21" s="37"/>
      <c r="E21" s="36"/>
      <c r="F21" s="36"/>
      <c r="G21" s="36"/>
      <c r="H21" s="36"/>
      <c r="I21" s="36"/>
      <c r="J21" s="36"/>
    </row>
    <row r="22" spans="1:11" ht="21" customHeight="1">
      <c r="A22" s="36" t="s">
        <v>3</v>
      </c>
      <c r="B22" s="36" t="s">
        <v>4</v>
      </c>
      <c r="C22" s="41" t="s">
        <v>61</v>
      </c>
      <c r="D22" s="1" t="s">
        <v>5</v>
      </c>
      <c r="E22" s="1">
        <f>E23+E24+E25+E26+E27</f>
        <v>30237.754</v>
      </c>
      <c r="F22" s="1">
        <f>F23+F24+F25+F26+F27</f>
        <v>143106.079</v>
      </c>
      <c r="G22" s="1">
        <f>G23+G24+G25+G26+G27</f>
        <v>29340.64</v>
      </c>
      <c r="H22" s="1">
        <f>H23+H24+H25+H26+H27</f>
        <v>24882.660000000003</v>
      </c>
      <c r="I22" s="1">
        <f>I23+I24+I25+I26+I27</f>
        <v>24882.660000000003</v>
      </c>
      <c r="J22" s="6">
        <f>E22+F22+G22+H22+I22</f>
        <v>252449.793</v>
      </c>
      <c r="K22" s="26">
        <v>26050.343</v>
      </c>
    </row>
    <row r="23" spans="1:10" ht="21" customHeight="1">
      <c r="A23" s="36"/>
      <c r="B23" s="36"/>
      <c r="C23" s="41"/>
      <c r="D23" s="1" t="s">
        <v>6</v>
      </c>
      <c r="E23" s="1">
        <f aca="true" t="shared" si="0" ref="E23:I27">E29+E59+E119+E161+E167</f>
        <v>0</v>
      </c>
      <c r="F23" s="1">
        <f t="shared" si="0"/>
        <v>479.77</v>
      </c>
      <c r="G23" s="1">
        <f t="shared" si="0"/>
        <v>0</v>
      </c>
      <c r="H23" s="1">
        <f t="shared" si="0"/>
        <v>0</v>
      </c>
      <c r="I23" s="1">
        <f t="shared" si="0"/>
        <v>0</v>
      </c>
      <c r="J23" s="6">
        <f aca="true" t="shared" si="1" ref="J23:J28">E23+F23+G23+H23+I23</f>
        <v>479.77</v>
      </c>
    </row>
    <row r="24" spans="1:10" ht="21" customHeight="1">
      <c r="A24" s="36"/>
      <c r="B24" s="36"/>
      <c r="C24" s="41"/>
      <c r="D24" s="9" t="s">
        <v>19</v>
      </c>
      <c r="E24" s="9">
        <f t="shared" si="0"/>
        <v>2216.13</v>
      </c>
      <c r="F24" s="9">
        <f t="shared" si="0"/>
        <v>112646.28</v>
      </c>
      <c r="G24" s="9">
        <f t="shared" si="0"/>
        <v>4657.4400000000005</v>
      </c>
      <c r="H24" s="9">
        <f t="shared" si="0"/>
        <v>1634.96</v>
      </c>
      <c r="I24" s="9">
        <f t="shared" si="0"/>
        <v>1634.96</v>
      </c>
      <c r="J24" s="6">
        <f t="shared" si="1"/>
        <v>122789.77000000002</v>
      </c>
    </row>
    <row r="25" spans="1:10" ht="21" customHeight="1">
      <c r="A25" s="36"/>
      <c r="B25" s="36"/>
      <c r="C25" s="41"/>
      <c r="D25" s="1" t="s">
        <v>7</v>
      </c>
      <c r="E25" s="1">
        <f t="shared" si="0"/>
        <v>26558.376</v>
      </c>
      <c r="F25" s="1">
        <f t="shared" si="0"/>
        <v>27994.812999999995</v>
      </c>
      <c r="G25" s="1">
        <f t="shared" si="0"/>
        <v>22833.2</v>
      </c>
      <c r="H25" s="1">
        <f t="shared" si="0"/>
        <v>21397.700000000004</v>
      </c>
      <c r="I25" s="1">
        <f t="shared" si="0"/>
        <v>21397.700000000004</v>
      </c>
      <c r="J25" s="6">
        <f t="shared" si="1"/>
        <v>120181.78900000002</v>
      </c>
    </row>
    <row r="26" spans="1:10" ht="43.5" customHeight="1">
      <c r="A26" s="36"/>
      <c r="B26" s="36"/>
      <c r="C26" s="41"/>
      <c r="D26" s="9" t="s">
        <v>20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6">
        <f t="shared" si="1"/>
        <v>0</v>
      </c>
    </row>
    <row r="27" spans="1:10" ht="28.5" customHeight="1">
      <c r="A27" s="36"/>
      <c r="B27" s="36"/>
      <c r="C27" s="41"/>
      <c r="D27" s="9" t="s">
        <v>21</v>
      </c>
      <c r="E27" s="9">
        <f t="shared" si="0"/>
        <v>1463.248</v>
      </c>
      <c r="F27" s="9">
        <f t="shared" si="0"/>
        <v>1985.216</v>
      </c>
      <c r="G27" s="9">
        <f t="shared" si="0"/>
        <v>1850</v>
      </c>
      <c r="H27" s="9">
        <f t="shared" si="0"/>
        <v>1850</v>
      </c>
      <c r="I27" s="9">
        <f t="shared" si="0"/>
        <v>1850</v>
      </c>
      <c r="J27" s="6">
        <f t="shared" si="1"/>
        <v>8998.464</v>
      </c>
    </row>
    <row r="28" spans="1:10" ht="14.25">
      <c r="A28" s="36" t="s">
        <v>8</v>
      </c>
      <c r="B28" s="36" t="s">
        <v>9</v>
      </c>
      <c r="C28" s="41" t="s">
        <v>62</v>
      </c>
      <c r="D28" s="1" t="s">
        <v>5</v>
      </c>
      <c r="E28" s="1">
        <f>E34+E40+E46+E52</f>
        <v>1018.6</v>
      </c>
      <c r="F28" s="1">
        <f>F34+F40+F46+F52</f>
        <v>485</v>
      </c>
      <c r="G28" s="1">
        <f>G34+G40+G46+G52</f>
        <v>400</v>
      </c>
      <c r="H28" s="1">
        <f>H34+H40+H46+H52</f>
        <v>400</v>
      </c>
      <c r="I28" s="1">
        <f>I34+I40+I46+I52</f>
        <v>400</v>
      </c>
      <c r="J28" s="6">
        <f t="shared" si="1"/>
        <v>2703.6</v>
      </c>
    </row>
    <row r="29" spans="1:10" ht="15">
      <c r="A29" s="36"/>
      <c r="B29" s="36"/>
      <c r="C29" s="41"/>
      <c r="D29" s="2" t="s">
        <v>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aca="true" t="shared" si="2" ref="J29:J34">E29+F29+G29+H29+I29</f>
        <v>0</v>
      </c>
    </row>
    <row r="30" spans="1:10" ht="15">
      <c r="A30" s="36"/>
      <c r="B30" s="36"/>
      <c r="C30" s="41"/>
      <c r="D30" s="10" t="s">
        <v>19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2">
        <f t="shared" si="2"/>
        <v>0</v>
      </c>
    </row>
    <row r="31" spans="1:13" ht="15">
      <c r="A31" s="36"/>
      <c r="B31" s="36"/>
      <c r="C31" s="41"/>
      <c r="D31" s="2" t="s">
        <v>7</v>
      </c>
      <c r="E31" s="2">
        <v>1018.6</v>
      </c>
      <c r="F31" s="28">
        <v>485</v>
      </c>
      <c r="G31" s="28">
        <v>400</v>
      </c>
      <c r="H31" s="28">
        <v>400</v>
      </c>
      <c r="I31" s="28">
        <v>400</v>
      </c>
      <c r="J31" s="2">
        <f t="shared" si="2"/>
        <v>2703.6</v>
      </c>
      <c r="L31" s="19"/>
      <c r="M31" s="12"/>
    </row>
    <row r="32" spans="1:13" ht="45">
      <c r="A32" s="36"/>
      <c r="B32" s="36"/>
      <c r="C32" s="41"/>
      <c r="D32" s="10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2">
        <f t="shared" si="2"/>
        <v>0</v>
      </c>
      <c r="L32" s="20"/>
      <c r="M32" s="11"/>
    </row>
    <row r="33" spans="1:13" ht="30">
      <c r="A33" s="36"/>
      <c r="B33" s="36"/>
      <c r="C33" s="41"/>
      <c r="D33" s="10" t="s">
        <v>21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2">
        <f t="shared" si="2"/>
        <v>0</v>
      </c>
      <c r="M33" s="11"/>
    </row>
    <row r="34" spans="1:13" ht="15">
      <c r="A34" s="50" t="s">
        <v>43</v>
      </c>
      <c r="B34" s="38"/>
      <c r="C34" s="42" t="s">
        <v>39</v>
      </c>
      <c r="D34" s="1" t="s">
        <v>5</v>
      </c>
      <c r="E34" s="10">
        <f>E35+E36+E37+E38+E39</f>
        <v>375.504</v>
      </c>
      <c r="F34" s="10">
        <f>F35+F36+F37+F38+F39</f>
        <v>291</v>
      </c>
      <c r="G34" s="10">
        <f>G35+G36+G37+G38+G39</f>
        <v>250</v>
      </c>
      <c r="H34" s="10">
        <f>H35+H36+H37+H38+H39</f>
        <v>250</v>
      </c>
      <c r="I34" s="10">
        <f>I35+I36+I37+I38+I39</f>
        <v>250</v>
      </c>
      <c r="J34" s="10">
        <f t="shared" si="2"/>
        <v>1416.504</v>
      </c>
      <c r="M34" s="11"/>
    </row>
    <row r="35" spans="1:13" ht="15">
      <c r="A35" s="51"/>
      <c r="B35" s="39"/>
      <c r="C35" s="43"/>
      <c r="D35" s="2" t="s">
        <v>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aca="true" t="shared" si="3" ref="J35:J57">E35+F35+G35+H35+I35</f>
        <v>0</v>
      </c>
      <c r="M35" s="11"/>
    </row>
    <row r="36" spans="1:13" ht="15">
      <c r="A36" s="51"/>
      <c r="B36" s="39"/>
      <c r="C36" s="43"/>
      <c r="D36" s="10" t="s">
        <v>19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3"/>
        <v>0</v>
      </c>
      <c r="M36" s="11"/>
    </row>
    <row r="37" spans="1:13" ht="15">
      <c r="A37" s="51"/>
      <c r="B37" s="39"/>
      <c r="C37" s="43"/>
      <c r="D37" s="2" t="s">
        <v>7</v>
      </c>
      <c r="E37" s="10">
        <v>375.504</v>
      </c>
      <c r="F37" s="10">
        <v>291</v>
      </c>
      <c r="G37" s="10">
        <v>250</v>
      </c>
      <c r="H37" s="10">
        <v>250</v>
      </c>
      <c r="I37" s="10">
        <v>250</v>
      </c>
      <c r="J37" s="10">
        <f t="shared" si="3"/>
        <v>1416.504</v>
      </c>
      <c r="M37" s="11"/>
    </row>
    <row r="38" spans="1:13" ht="45">
      <c r="A38" s="51"/>
      <c r="B38" s="39"/>
      <c r="C38" s="43"/>
      <c r="D38" s="10" t="s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3"/>
        <v>0</v>
      </c>
      <c r="M38" s="11"/>
    </row>
    <row r="39" spans="1:13" ht="30">
      <c r="A39" s="52"/>
      <c r="B39" s="40"/>
      <c r="C39" s="44"/>
      <c r="D39" s="10" t="s">
        <v>21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f t="shared" si="3"/>
        <v>0</v>
      </c>
      <c r="M39" s="11"/>
    </row>
    <row r="40" spans="1:13" ht="15">
      <c r="A40" s="50" t="s">
        <v>44</v>
      </c>
      <c r="B40" s="38"/>
      <c r="C40" s="42" t="s">
        <v>40</v>
      </c>
      <c r="D40" s="1" t="s">
        <v>5</v>
      </c>
      <c r="E40" s="10">
        <f>E43+E41+E42+E44+E45</f>
        <v>605.558</v>
      </c>
      <c r="F40" s="10">
        <f>F43+F41+F42+F44+F45</f>
        <v>180</v>
      </c>
      <c r="G40" s="10">
        <f>G41+G42+G43+G44+G45</f>
        <v>140</v>
      </c>
      <c r="H40" s="10">
        <f>H41+H42+H43+H44+H45</f>
        <v>140</v>
      </c>
      <c r="I40" s="10">
        <f>I41+I42+I43+I44+I45</f>
        <v>140</v>
      </c>
      <c r="J40" s="10">
        <f t="shared" si="3"/>
        <v>1205.558</v>
      </c>
      <c r="M40" s="11"/>
    </row>
    <row r="41" spans="1:13" ht="15">
      <c r="A41" s="51"/>
      <c r="B41" s="39"/>
      <c r="C41" s="43"/>
      <c r="D41" s="2" t="s">
        <v>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3"/>
        <v>0</v>
      </c>
      <c r="M41" s="11"/>
    </row>
    <row r="42" spans="1:13" ht="15">
      <c r="A42" s="51"/>
      <c r="B42" s="39"/>
      <c r="C42" s="43"/>
      <c r="D42" s="10" t="s">
        <v>19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f t="shared" si="3"/>
        <v>0</v>
      </c>
      <c r="M42" s="11"/>
    </row>
    <row r="43" spans="1:13" ht="15">
      <c r="A43" s="51"/>
      <c r="B43" s="39"/>
      <c r="C43" s="43"/>
      <c r="D43" s="2" t="s">
        <v>7</v>
      </c>
      <c r="E43" s="10">
        <v>605.558</v>
      </c>
      <c r="F43" s="10">
        <v>180</v>
      </c>
      <c r="G43" s="10">
        <v>140</v>
      </c>
      <c r="H43" s="10">
        <v>140</v>
      </c>
      <c r="I43" s="10">
        <v>140</v>
      </c>
      <c r="J43" s="10">
        <f t="shared" si="3"/>
        <v>1205.558</v>
      </c>
      <c r="M43" s="11"/>
    </row>
    <row r="44" spans="1:13" ht="45">
      <c r="A44" s="51"/>
      <c r="B44" s="39"/>
      <c r="C44" s="43"/>
      <c r="D44" s="10" t="s">
        <v>20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f t="shared" si="3"/>
        <v>0</v>
      </c>
      <c r="M44" s="11"/>
    </row>
    <row r="45" spans="1:13" ht="30">
      <c r="A45" s="52"/>
      <c r="B45" s="40"/>
      <c r="C45" s="44"/>
      <c r="D45" s="10" t="s">
        <v>21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f t="shared" si="3"/>
        <v>0</v>
      </c>
      <c r="M45" s="11"/>
    </row>
    <row r="46" spans="1:13" ht="15">
      <c r="A46" s="50" t="s">
        <v>45</v>
      </c>
      <c r="B46" s="38"/>
      <c r="C46" s="42" t="s">
        <v>41</v>
      </c>
      <c r="D46" s="1" t="s">
        <v>5</v>
      </c>
      <c r="E46" s="10">
        <f>E47+E48+E49+E50+E51</f>
        <v>37.538</v>
      </c>
      <c r="F46" s="10">
        <f>F47+F48+F49+F50+F51</f>
        <v>14</v>
      </c>
      <c r="G46" s="10">
        <f>G47+G48+G49+G50+G51</f>
        <v>10</v>
      </c>
      <c r="H46" s="10">
        <f>H47+H48+H49+H50+H51</f>
        <v>10</v>
      </c>
      <c r="I46" s="10">
        <f>I47+I48+I49+I50+I51</f>
        <v>10</v>
      </c>
      <c r="J46" s="10">
        <f t="shared" si="3"/>
        <v>81.538</v>
      </c>
      <c r="M46" s="11"/>
    </row>
    <row r="47" spans="1:13" ht="15">
      <c r="A47" s="51"/>
      <c r="B47" s="39"/>
      <c r="C47" s="43"/>
      <c r="D47" s="2" t="s">
        <v>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 t="shared" si="3"/>
        <v>0</v>
      </c>
      <c r="M47" s="11"/>
    </row>
    <row r="48" spans="1:13" ht="15">
      <c r="A48" s="51"/>
      <c r="B48" s="39"/>
      <c r="C48" s="43"/>
      <c r="D48" s="10" t="s">
        <v>19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f t="shared" si="3"/>
        <v>0</v>
      </c>
      <c r="M48" s="11"/>
    </row>
    <row r="49" spans="1:13" ht="15">
      <c r="A49" s="51"/>
      <c r="B49" s="39"/>
      <c r="C49" s="43"/>
      <c r="D49" s="2" t="s">
        <v>7</v>
      </c>
      <c r="E49" s="10">
        <v>37.538</v>
      </c>
      <c r="F49" s="10">
        <v>14</v>
      </c>
      <c r="G49" s="10">
        <v>10</v>
      </c>
      <c r="H49" s="10">
        <v>10</v>
      </c>
      <c r="I49" s="10">
        <v>10</v>
      </c>
      <c r="J49" s="10">
        <f t="shared" si="3"/>
        <v>81.538</v>
      </c>
      <c r="M49" s="11"/>
    </row>
    <row r="50" spans="1:13" ht="45">
      <c r="A50" s="51"/>
      <c r="B50" s="39"/>
      <c r="C50" s="43"/>
      <c r="D50" s="10" t="s">
        <v>20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f t="shared" si="3"/>
        <v>0</v>
      </c>
      <c r="M50" s="11"/>
    </row>
    <row r="51" spans="1:13" ht="30">
      <c r="A51" s="52"/>
      <c r="B51" s="40"/>
      <c r="C51" s="44"/>
      <c r="D51" s="10" t="s">
        <v>21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f>E51+F51+G51+H51+I51</f>
        <v>0</v>
      </c>
      <c r="M51" s="11"/>
    </row>
    <row r="52" spans="1:13" ht="15">
      <c r="A52" s="50" t="s">
        <v>46</v>
      </c>
      <c r="B52" s="38"/>
      <c r="C52" s="42" t="s">
        <v>42</v>
      </c>
      <c r="D52" s="1" t="s">
        <v>5</v>
      </c>
      <c r="E52" s="10">
        <f>E53+E54+E55+E56+E57</f>
        <v>0</v>
      </c>
      <c r="F52" s="10">
        <f>F53+F54+F55+F56+F57</f>
        <v>0</v>
      </c>
      <c r="G52" s="10">
        <f>G53+G54+G55+G56+G57</f>
        <v>0</v>
      </c>
      <c r="H52" s="10">
        <f>H53+H54+H55+H56+H57</f>
        <v>0</v>
      </c>
      <c r="I52" s="10">
        <f>I53+I54+I55+I56+I57</f>
        <v>0</v>
      </c>
      <c r="J52" s="10">
        <f t="shared" si="3"/>
        <v>0</v>
      </c>
      <c r="M52" s="11"/>
    </row>
    <row r="53" spans="1:13" ht="15">
      <c r="A53" s="51"/>
      <c r="B53" s="39"/>
      <c r="C53" s="43"/>
      <c r="D53" s="2" t="s">
        <v>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f t="shared" si="3"/>
        <v>0</v>
      </c>
      <c r="M53" s="11"/>
    </row>
    <row r="54" spans="1:13" ht="15">
      <c r="A54" s="51"/>
      <c r="B54" s="39"/>
      <c r="C54" s="43"/>
      <c r="D54" s="10" t="s">
        <v>19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f t="shared" si="3"/>
        <v>0</v>
      </c>
      <c r="M54" s="11"/>
    </row>
    <row r="55" spans="1:13" ht="15">
      <c r="A55" s="51"/>
      <c r="B55" s="39"/>
      <c r="C55" s="43"/>
      <c r="D55" s="2" t="s">
        <v>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f t="shared" si="3"/>
        <v>0</v>
      </c>
      <c r="M55" s="11"/>
    </row>
    <row r="56" spans="1:13" ht="45">
      <c r="A56" s="51"/>
      <c r="B56" s="39"/>
      <c r="C56" s="43"/>
      <c r="D56" s="10" t="s">
        <v>20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f t="shared" si="3"/>
        <v>0</v>
      </c>
      <c r="M56" s="11"/>
    </row>
    <row r="57" spans="1:13" ht="30">
      <c r="A57" s="52"/>
      <c r="B57" s="40"/>
      <c r="C57" s="44"/>
      <c r="D57" s="10" t="s">
        <v>21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 t="shared" si="3"/>
        <v>0</v>
      </c>
      <c r="M57" s="11"/>
    </row>
    <row r="58" spans="1:13" ht="14.25">
      <c r="A58" s="36" t="s">
        <v>14</v>
      </c>
      <c r="B58" s="36" t="s">
        <v>10</v>
      </c>
      <c r="C58" s="41" t="s">
        <v>11</v>
      </c>
      <c r="D58" s="1" t="s">
        <v>5</v>
      </c>
      <c r="E58" s="1">
        <f>E60+E61+E63</f>
        <v>24655.944000000003</v>
      </c>
      <c r="F58" s="1">
        <f>F60+F61+F63+F59</f>
        <v>136892.92899999997</v>
      </c>
      <c r="G58" s="1">
        <f>G60+G61+G63</f>
        <v>23953</v>
      </c>
      <c r="H58" s="1">
        <f>H60+H61+H63</f>
        <v>19682.100000000002</v>
      </c>
      <c r="I58" s="1">
        <f>I60+I61+I63</f>
        <v>19682.100000000002</v>
      </c>
      <c r="J58" s="1">
        <f aca="true" t="shared" si="4" ref="J58:J81">E58+F58+G58+H58+I58</f>
        <v>224866.07299999997</v>
      </c>
      <c r="M58" s="11"/>
    </row>
    <row r="59" spans="1:10" ht="15">
      <c r="A59" s="36"/>
      <c r="B59" s="36"/>
      <c r="C59" s="41"/>
      <c r="D59" s="2" t="s">
        <v>6</v>
      </c>
      <c r="E59" s="2">
        <v>0</v>
      </c>
      <c r="F59" s="10">
        <f>F65+F71+F77+F83+F89+F95+F101+F107+F113</f>
        <v>479.77</v>
      </c>
      <c r="G59" s="2">
        <v>0</v>
      </c>
      <c r="H59" s="2">
        <v>0</v>
      </c>
      <c r="I59" s="2">
        <v>0</v>
      </c>
      <c r="J59" s="2">
        <f t="shared" si="4"/>
        <v>479.77</v>
      </c>
    </row>
    <row r="60" spans="1:10" ht="15">
      <c r="A60" s="36"/>
      <c r="B60" s="36"/>
      <c r="C60" s="41"/>
      <c r="D60" s="10" t="s">
        <v>19</v>
      </c>
      <c r="E60" s="10">
        <f aca="true" t="shared" si="5" ref="E60:I61">E66+E72+E78+E84+E90+E96+E102</f>
        <v>1923.9</v>
      </c>
      <c r="F60" s="10">
        <f>F66+F72+F78+F84+F90+F96+F102+F108+F114</f>
        <v>111115.73</v>
      </c>
      <c r="G60" s="10">
        <f t="shared" si="5"/>
        <v>3107</v>
      </c>
      <c r="H60" s="10">
        <f t="shared" si="5"/>
        <v>92.3</v>
      </c>
      <c r="I60" s="10">
        <f t="shared" si="5"/>
        <v>92.3</v>
      </c>
      <c r="J60" s="2">
        <f t="shared" si="4"/>
        <v>116331.23</v>
      </c>
    </row>
    <row r="61" spans="1:10" ht="15">
      <c r="A61" s="36"/>
      <c r="B61" s="36"/>
      <c r="C61" s="41"/>
      <c r="D61" s="2" t="s">
        <v>7</v>
      </c>
      <c r="E61" s="2">
        <f t="shared" si="5"/>
        <v>21268.796000000002</v>
      </c>
      <c r="F61" s="2">
        <f>F67+F73+F79+F85+F91+F97+F103+F109+F115</f>
        <v>23312.212999999996</v>
      </c>
      <c r="G61" s="2">
        <f t="shared" si="5"/>
        <v>18996</v>
      </c>
      <c r="H61" s="2">
        <f t="shared" si="5"/>
        <v>17739.800000000003</v>
      </c>
      <c r="I61" s="2">
        <f t="shared" si="5"/>
        <v>17739.800000000003</v>
      </c>
      <c r="J61" s="2">
        <f t="shared" si="4"/>
        <v>99056.60900000001</v>
      </c>
    </row>
    <row r="62" spans="1:10" ht="45">
      <c r="A62" s="36"/>
      <c r="B62" s="36"/>
      <c r="C62" s="41"/>
      <c r="D62" s="10" t="s">
        <v>20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2">
        <f t="shared" si="4"/>
        <v>0</v>
      </c>
    </row>
    <row r="63" spans="1:10" ht="30">
      <c r="A63" s="36"/>
      <c r="B63" s="36"/>
      <c r="C63" s="41"/>
      <c r="D63" s="10" t="s">
        <v>21</v>
      </c>
      <c r="E63" s="10">
        <f>E81</f>
        <v>1463.248</v>
      </c>
      <c r="F63" s="10">
        <f>F81</f>
        <v>1985.216</v>
      </c>
      <c r="G63" s="10">
        <f>G81</f>
        <v>1850</v>
      </c>
      <c r="H63" s="10">
        <f>H81</f>
        <v>1850</v>
      </c>
      <c r="I63" s="10">
        <f>I81</f>
        <v>1850</v>
      </c>
      <c r="J63" s="2">
        <f t="shared" si="4"/>
        <v>8998.464</v>
      </c>
    </row>
    <row r="64" spans="1:12" ht="14.25">
      <c r="A64" s="49" t="s">
        <v>47</v>
      </c>
      <c r="B64" s="32"/>
      <c r="C64" s="42" t="s">
        <v>29</v>
      </c>
      <c r="D64" s="1" t="s">
        <v>5</v>
      </c>
      <c r="E64" s="1">
        <f>E65+E66+E67+E68+E69</f>
        <v>13979.574</v>
      </c>
      <c r="F64" s="1">
        <f>F65+F66+F67+F68+F69</f>
        <v>15101.9</v>
      </c>
      <c r="G64" s="1">
        <f>G65+G66+G67+G68+G69</f>
        <v>13020.1</v>
      </c>
      <c r="H64" s="1">
        <f>H65+H66+H67+H68+H69</f>
        <v>12237.2</v>
      </c>
      <c r="I64" s="1">
        <f>I65+I66+I67+I68+I69</f>
        <v>12237.2</v>
      </c>
      <c r="J64" s="1">
        <f t="shared" si="4"/>
        <v>66575.974</v>
      </c>
      <c r="K64" t="s">
        <v>80</v>
      </c>
      <c r="L64" t="s">
        <v>79</v>
      </c>
    </row>
    <row r="65" spans="1:10" ht="15">
      <c r="A65" s="49"/>
      <c r="B65" s="32"/>
      <c r="C65" s="43"/>
      <c r="D65" s="2" t="s">
        <v>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f t="shared" si="4"/>
        <v>0</v>
      </c>
    </row>
    <row r="66" spans="1:10" ht="15">
      <c r="A66" s="49"/>
      <c r="B66" s="32"/>
      <c r="C66" s="43"/>
      <c r="D66" s="10" t="s">
        <v>19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f t="shared" si="4"/>
        <v>0</v>
      </c>
    </row>
    <row r="67" spans="1:11" ht="15">
      <c r="A67" s="49"/>
      <c r="B67" s="32"/>
      <c r="C67" s="43"/>
      <c r="D67" s="2" t="s">
        <v>7</v>
      </c>
      <c r="E67" s="2">
        <v>13979.574</v>
      </c>
      <c r="F67" s="2">
        <v>15101.9</v>
      </c>
      <c r="G67" s="2">
        <v>13020.1</v>
      </c>
      <c r="H67" s="2">
        <v>12237.2</v>
      </c>
      <c r="I67" s="2">
        <v>12237.2</v>
      </c>
      <c r="J67" s="10">
        <f t="shared" si="4"/>
        <v>66575.974</v>
      </c>
      <c r="K67">
        <v>812.4</v>
      </c>
    </row>
    <row r="68" spans="1:10" ht="45">
      <c r="A68" s="49"/>
      <c r="B68" s="32"/>
      <c r="C68" s="43"/>
      <c r="D68" s="10" t="s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2">
        <f t="shared" si="4"/>
        <v>0</v>
      </c>
    </row>
    <row r="69" spans="1:11" ht="30">
      <c r="A69" s="49"/>
      <c r="B69" s="32"/>
      <c r="C69" s="43"/>
      <c r="D69" s="10" t="s">
        <v>21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2">
        <f t="shared" si="4"/>
        <v>0</v>
      </c>
      <c r="K69" s="16"/>
    </row>
    <row r="70" spans="1:10" ht="14.25">
      <c r="A70" s="49" t="s">
        <v>48</v>
      </c>
      <c r="B70" s="32"/>
      <c r="C70" s="42" t="s">
        <v>30</v>
      </c>
      <c r="D70" s="1" t="s">
        <v>5</v>
      </c>
      <c r="E70" s="1">
        <f>E71+E72+E73+E74+E75</f>
        <v>3082.541</v>
      </c>
      <c r="F70" s="1">
        <f>F71+F72+F73+F74+F75</f>
        <v>3066.42</v>
      </c>
      <c r="G70" s="1">
        <f>G71+G72+G73+G74+G75</f>
        <v>3220.5</v>
      </c>
      <c r="H70" s="1">
        <f>H71+H72+H73+H74+H75</f>
        <v>3377.7</v>
      </c>
      <c r="I70" s="1">
        <f>I71+I72+I73+I74+I75</f>
        <v>3377.7</v>
      </c>
      <c r="J70" s="1">
        <f t="shared" si="4"/>
        <v>16124.861</v>
      </c>
    </row>
    <row r="71" spans="1:10" ht="15">
      <c r="A71" s="49"/>
      <c r="B71" s="32"/>
      <c r="C71" s="43"/>
      <c r="D71" s="2" t="s">
        <v>6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f t="shared" si="4"/>
        <v>0</v>
      </c>
    </row>
    <row r="72" spans="1:10" ht="15">
      <c r="A72" s="49"/>
      <c r="B72" s="32"/>
      <c r="C72" s="43"/>
      <c r="D72" s="10" t="s">
        <v>19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2">
        <f t="shared" si="4"/>
        <v>0</v>
      </c>
    </row>
    <row r="73" spans="1:11" ht="15">
      <c r="A73" s="49"/>
      <c r="B73" s="32"/>
      <c r="C73" s="43"/>
      <c r="D73" s="2" t="s">
        <v>7</v>
      </c>
      <c r="E73" s="2">
        <v>3082.541</v>
      </c>
      <c r="F73" s="2">
        <v>3066.42</v>
      </c>
      <c r="G73" s="2">
        <v>3220.5</v>
      </c>
      <c r="H73" s="2">
        <v>3377.7</v>
      </c>
      <c r="I73" s="2">
        <v>3377.7</v>
      </c>
      <c r="J73" s="2">
        <f t="shared" si="4"/>
        <v>16124.861</v>
      </c>
      <c r="K73" s="30" t="s">
        <v>81</v>
      </c>
    </row>
    <row r="74" spans="1:12" ht="45">
      <c r="A74" s="49"/>
      <c r="B74" s="32"/>
      <c r="C74" s="43"/>
      <c r="D74" s="10" t="s">
        <v>20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2">
        <f t="shared" si="4"/>
        <v>0</v>
      </c>
      <c r="L74" s="15"/>
    </row>
    <row r="75" spans="1:10" ht="30">
      <c r="A75" s="49"/>
      <c r="B75" s="32"/>
      <c r="C75" s="43"/>
      <c r="D75" s="10" t="s">
        <v>21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2">
        <f t="shared" si="4"/>
        <v>0</v>
      </c>
    </row>
    <row r="76" spans="1:10" ht="14.25">
      <c r="A76" s="49" t="s">
        <v>49</v>
      </c>
      <c r="B76" s="32"/>
      <c r="C76" s="42" t="s">
        <v>31</v>
      </c>
      <c r="D76" s="1" t="s">
        <v>5</v>
      </c>
      <c r="E76" s="1">
        <f>E77+E78+E79+E80+E81</f>
        <v>5167.879000000001</v>
      </c>
      <c r="F76" s="1">
        <f>F77+F78+F79+F80+F81</f>
        <v>6070.495999999999</v>
      </c>
      <c r="G76" s="1">
        <f>G77+G78+G79+G80+G81</f>
        <v>4663.700000000001</v>
      </c>
      <c r="H76" s="1">
        <f>H77+H78+H79+H80+H81</f>
        <v>4067.2000000000003</v>
      </c>
      <c r="I76" s="1">
        <f>I77+I78+I79+I80+I81</f>
        <v>4067.2000000000003</v>
      </c>
      <c r="J76" s="1">
        <f t="shared" si="4"/>
        <v>24036.475000000002</v>
      </c>
    </row>
    <row r="77" spans="1:12" ht="15">
      <c r="A77" s="49"/>
      <c r="B77" s="32"/>
      <c r="C77" s="43"/>
      <c r="D77" s="2" t="s">
        <v>6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f t="shared" si="4"/>
        <v>0</v>
      </c>
      <c r="L77" s="18"/>
    </row>
    <row r="78" spans="1:10" ht="15">
      <c r="A78" s="49"/>
      <c r="B78" s="32"/>
      <c r="C78" s="43"/>
      <c r="D78" s="10" t="s">
        <v>19</v>
      </c>
      <c r="E78" s="10">
        <v>92.9</v>
      </c>
      <c r="F78" s="10">
        <v>85.1</v>
      </c>
      <c r="G78" s="10">
        <v>88.8</v>
      </c>
      <c r="H78" s="10">
        <v>92.3</v>
      </c>
      <c r="I78" s="10">
        <v>92.3</v>
      </c>
      <c r="J78" s="2">
        <f t="shared" si="4"/>
        <v>451.40000000000003</v>
      </c>
    </row>
    <row r="79" spans="1:12" ht="15">
      <c r="A79" s="49"/>
      <c r="B79" s="32"/>
      <c r="C79" s="43"/>
      <c r="D79" s="2" t="s">
        <v>7</v>
      </c>
      <c r="E79" s="2">
        <v>3611.731</v>
      </c>
      <c r="F79" s="2">
        <v>4000.18</v>
      </c>
      <c r="G79" s="2">
        <v>2724.9</v>
      </c>
      <c r="H79" s="2">
        <v>2124.9</v>
      </c>
      <c r="I79" s="2">
        <v>2124.9</v>
      </c>
      <c r="J79" s="2">
        <f t="shared" si="4"/>
        <v>14586.610999999999</v>
      </c>
      <c r="L79" s="31" t="s">
        <v>82</v>
      </c>
    </row>
    <row r="80" spans="1:11" ht="45">
      <c r="A80" s="49"/>
      <c r="B80" s="32"/>
      <c r="C80" s="43"/>
      <c r="D80" s="10" t="s">
        <v>20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2">
        <f t="shared" si="4"/>
        <v>0</v>
      </c>
      <c r="K80" s="15"/>
    </row>
    <row r="81" spans="1:11" ht="30">
      <c r="A81" s="49"/>
      <c r="B81" s="32"/>
      <c r="C81" s="43"/>
      <c r="D81" s="10" t="s">
        <v>21</v>
      </c>
      <c r="E81" s="27">
        <v>1463.248</v>
      </c>
      <c r="F81" s="27">
        <v>1985.216</v>
      </c>
      <c r="G81" s="27">
        <v>1850</v>
      </c>
      <c r="H81" s="27">
        <v>1850</v>
      </c>
      <c r="I81" s="27">
        <v>1850</v>
      </c>
      <c r="J81" s="2">
        <f t="shared" si="4"/>
        <v>8998.464</v>
      </c>
      <c r="K81" t="s">
        <v>83</v>
      </c>
    </row>
    <row r="82" spans="1:10" ht="14.25">
      <c r="A82" s="49" t="s">
        <v>67</v>
      </c>
      <c r="B82" s="32"/>
      <c r="C82" s="42" t="s">
        <v>69</v>
      </c>
      <c r="D82" s="1" t="s">
        <v>5</v>
      </c>
      <c r="E82" s="1">
        <f>E83+E84+E85+E86+E87</f>
        <v>2425.95</v>
      </c>
      <c r="F82" s="1">
        <f>F83+F84+F85+F86+F87</f>
        <v>0</v>
      </c>
      <c r="G82" s="1">
        <f>G83+G84+G85+G86+G87</f>
        <v>0</v>
      </c>
      <c r="H82" s="1">
        <f>H83+H84+H85+H86+H87</f>
        <v>0</v>
      </c>
      <c r="I82" s="1">
        <f>I83+I84+I85+I86+I87</f>
        <v>0</v>
      </c>
      <c r="J82" s="1">
        <f aca="true" t="shared" si="6" ref="J82:J93">E82+F82+G82+H82+I82</f>
        <v>2425.95</v>
      </c>
    </row>
    <row r="83" spans="1:12" ht="15">
      <c r="A83" s="49"/>
      <c r="B83" s="32"/>
      <c r="C83" s="43"/>
      <c r="D83" s="2" t="s">
        <v>6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f t="shared" si="6"/>
        <v>0</v>
      </c>
      <c r="L83" s="18"/>
    </row>
    <row r="84" spans="1:10" ht="15">
      <c r="A84" s="49"/>
      <c r="B84" s="32"/>
      <c r="C84" s="43"/>
      <c r="D84" s="10" t="s">
        <v>19</v>
      </c>
      <c r="E84" s="10">
        <v>1831</v>
      </c>
      <c r="F84" s="10">
        <v>0</v>
      </c>
      <c r="G84" s="10">
        <v>0</v>
      </c>
      <c r="H84" s="10">
        <v>0</v>
      </c>
      <c r="I84" s="10">
        <v>0</v>
      </c>
      <c r="J84" s="2">
        <f t="shared" si="6"/>
        <v>1831</v>
      </c>
    </row>
    <row r="85" spans="1:10" ht="15">
      <c r="A85" s="49"/>
      <c r="B85" s="32"/>
      <c r="C85" s="43"/>
      <c r="D85" s="2" t="s">
        <v>7</v>
      </c>
      <c r="E85" s="2">
        <v>594.95</v>
      </c>
      <c r="F85" s="2">
        <v>0</v>
      </c>
      <c r="G85" s="2">
        <v>0</v>
      </c>
      <c r="H85" s="2">
        <v>0</v>
      </c>
      <c r="I85" s="2">
        <v>0</v>
      </c>
      <c r="J85" s="2">
        <f t="shared" si="6"/>
        <v>594.95</v>
      </c>
    </row>
    <row r="86" spans="1:11" ht="45">
      <c r="A86" s="49"/>
      <c r="B86" s="32"/>
      <c r="C86" s="43"/>
      <c r="D86" s="10" t="s">
        <v>20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">
        <f t="shared" si="6"/>
        <v>0</v>
      </c>
      <c r="K86" s="15"/>
    </row>
    <row r="87" spans="1:10" ht="30">
      <c r="A87" s="49"/>
      <c r="B87" s="32"/>
      <c r="C87" s="43"/>
      <c r="D87" s="10" t="s">
        <v>21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2">
        <f t="shared" si="6"/>
        <v>0</v>
      </c>
    </row>
    <row r="88" spans="1:10" ht="14.25" customHeight="1">
      <c r="A88" s="49" t="s">
        <v>70</v>
      </c>
      <c r="B88" s="32"/>
      <c r="C88" s="33" t="s">
        <v>72</v>
      </c>
      <c r="D88" s="1" t="s">
        <v>5</v>
      </c>
      <c r="E88" s="1">
        <f>E89+E90+E91+E92+E93</f>
        <v>0</v>
      </c>
      <c r="F88" s="1">
        <f>F89+F90+F91+F92+F93</f>
        <v>543</v>
      </c>
      <c r="G88" s="1">
        <f>G89+G90+G91+G92+G93</f>
        <v>0</v>
      </c>
      <c r="H88" s="1">
        <f>H89+H90+H91+H92+H93</f>
        <v>0</v>
      </c>
      <c r="I88" s="1">
        <f>I89+I90+I91+I92+I93</f>
        <v>0</v>
      </c>
      <c r="J88" s="1">
        <f t="shared" si="6"/>
        <v>543</v>
      </c>
    </row>
    <row r="89" spans="1:12" ht="15">
      <c r="A89" s="49"/>
      <c r="B89" s="32"/>
      <c r="C89" s="34"/>
      <c r="D89" s="2" t="s">
        <v>6</v>
      </c>
      <c r="E89" s="2">
        <v>0</v>
      </c>
      <c r="F89" s="2">
        <v>479.77</v>
      </c>
      <c r="G89" s="2">
        <v>0</v>
      </c>
      <c r="H89" s="2">
        <v>0</v>
      </c>
      <c r="I89" s="2">
        <v>0</v>
      </c>
      <c r="J89" s="2">
        <f t="shared" si="6"/>
        <v>479.77</v>
      </c>
      <c r="L89" s="18"/>
    </row>
    <row r="90" spans="1:10" ht="15">
      <c r="A90" s="49"/>
      <c r="B90" s="32"/>
      <c r="C90" s="34"/>
      <c r="D90" s="10" t="s">
        <v>19</v>
      </c>
      <c r="E90" s="10">
        <v>0</v>
      </c>
      <c r="F90" s="10">
        <v>30.63</v>
      </c>
      <c r="G90" s="10">
        <v>0</v>
      </c>
      <c r="H90" s="10">
        <v>0</v>
      </c>
      <c r="I90" s="10">
        <v>0</v>
      </c>
      <c r="J90" s="2">
        <f t="shared" si="6"/>
        <v>30.63</v>
      </c>
    </row>
    <row r="91" spans="1:10" ht="15">
      <c r="A91" s="49"/>
      <c r="B91" s="32"/>
      <c r="C91" s="34"/>
      <c r="D91" s="2" t="s">
        <v>7</v>
      </c>
      <c r="E91" s="2">
        <v>0</v>
      </c>
      <c r="F91" s="2">
        <v>32.6</v>
      </c>
      <c r="G91" s="2">
        <v>0</v>
      </c>
      <c r="H91" s="2">
        <v>0</v>
      </c>
      <c r="I91" s="2">
        <v>0</v>
      </c>
      <c r="J91" s="2">
        <f t="shared" si="6"/>
        <v>32.6</v>
      </c>
    </row>
    <row r="92" spans="1:11" ht="45">
      <c r="A92" s="49"/>
      <c r="B92" s="32"/>
      <c r="C92" s="34"/>
      <c r="D92" s="10" t="s">
        <v>20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2">
        <f t="shared" si="6"/>
        <v>0</v>
      </c>
      <c r="K92" s="15"/>
    </row>
    <row r="93" spans="1:10" ht="30">
      <c r="A93" s="49"/>
      <c r="B93" s="32"/>
      <c r="C93" s="35"/>
      <c r="D93" s="10" t="s">
        <v>21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2">
        <f t="shared" si="6"/>
        <v>0</v>
      </c>
    </row>
    <row r="94" spans="1:10" ht="14.25" customHeight="1">
      <c r="A94" s="49" t="s">
        <v>71</v>
      </c>
      <c r="B94" s="32"/>
      <c r="C94" s="33" t="s">
        <v>73</v>
      </c>
      <c r="D94" s="1" t="s">
        <v>5</v>
      </c>
      <c r="E94" s="1">
        <f>E95+E96+E97+E98+E99</f>
        <v>0</v>
      </c>
      <c r="F94" s="1">
        <f>F95+F96+F97+F98+F99</f>
        <v>1000</v>
      </c>
      <c r="G94" s="1">
        <f>G95+G96+G97+G98+G99</f>
        <v>0</v>
      </c>
      <c r="H94" s="1">
        <f>H95+H96+H97+H98+H99</f>
        <v>0</v>
      </c>
      <c r="I94" s="1">
        <f>I95+I96+I97+I98+I99</f>
        <v>0</v>
      </c>
      <c r="J94" s="1">
        <f aca="true" t="shared" si="7" ref="J94:J99">E94+F94+G94+H94+I94</f>
        <v>1000</v>
      </c>
    </row>
    <row r="95" spans="1:12" ht="15">
      <c r="A95" s="49"/>
      <c r="B95" s="32"/>
      <c r="C95" s="34"/>
      <c r="D95" s="2" t="s">
        <v>6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f t="shared" si="7"/>
        <v>0</v>
      </c>
      <c r="L95" s="18"/>
    </row>
    <row r="96" spans="1:10" ht="15">
      <c r="A96" s="49"/>
      <c r="B96" s="32"/>
      <c r="C96" s="34"/>
      <c r="D96" s="10" t="s">
        <v>19</v>
      </c>
      <c r="E96" s="10">
        <v>0</v>
      </c>
      <c r="F96" s="10">
        <v>1000</v>
      </c>
      <c r="G96" s="10">
        <v>0</v>
      </c>
      <c r="H96" s="10">
        <v>0</v>
      </c>
      <c r="I96" s="10">
        <v>0</v>
      </c>
      <c r="J96" s="2">
        <f t="shared" si="7"/>
        <v>1000</v>
      </c>
    </row>
    <row r="97" spans="1:10" ht="15">
      <c r="A97" s="49"/>
      <c r="B97" s="32"/>
      <c r="C97" s="34"/>
      <c r="D97" s="2" t="s">
        <v>7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f t="shared" si="7"/>
        <v>0</v>
      </c>
    </row>
    <row r="98" spans="1:11" ht="45">
      <c r="A98" s="49"/>
      <c r="B98" s="32"/>
      <c r="C98" s="34"/>
      <c r="D98" s="10" t="s">
        <v>20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2">
        <f t="shared" si="7"/>
        <v>0</v>
      </c>
      <c r="K98" s="15"/>
    </row>
    <row r="99" spans="1:10" ht="30">
      <c r="A99" s="49"/>
      <c r="B99" s="32"/>
      <c r="C99" s="35"/>
      <c r="D99" s="10" t="s">
        <v>21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2">
        <f t="shared" si="7"/>
        <v>0</v>
      </c>
    </row>
    <row r="100" spans="1:10" ht="14.25" customHeight="1">
      <c r="A100" s="49" t="s">
        <v>74</v>
      </c>
      <c r="B100" s="32"/>
      <c r="C100" s="33" t="s">
        <v>75</v>
      </c>
      <c r="D100" s="1" t="s">
        <v>5</v>
      </c>
      <c r="E100" s="1">
        <f>E101+E102+E103+E104+E105</f>
        <v>0</v>
      </c>
      <c r="F100" s="1">
        <f>F101+F102+F103+F104+F105</f>
        <v>0</v>
      </c>
      <c r="G100" s="1">
        <f>G101+G102+G103+G104+G105</f>
        <v>3048.7</v>
      </c>
      <c r="H100" s="1">
        <f>H101+H102+H103+H104+H105</f>
        <v>0</v>
      </c>
      <c r="I100" s="1">
        <f>I101+I102+I103+I104+I105</f>
        <v>0</v>
      </c>
      <c r="J100" s="1">
        <f aca="true" t="shared" si="8" ref="J100:J105">E100+F100+G100+H100+I100</f>
        <v>3048.7</v>
      </c>
    </row>
    <row r="101" spans="1:12" ht="15">
      <c r="A101" s="49"/>
      <c r="B101" s="32"/>
      <c r="C101" s="34"/>
      <c r="D101" s="2" t="s">
        <v>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f t="shared" si="8"/>
        <v>0</v>
      </c>
      <c r="L101" s="18"/>
    </row>
    <row r="102" spans="1:10" ht="15">
      <c r="A102" s="49"/>
      <c r="B102" s="32"/>
      <c r="C102" s="34"/>
      <c r="D102" s="10" t="s">
        <v>19</v>
      </c>
      <c r="E102" s="10">
        <v>0</v>
      </c>
      <c r="F102" s="10">
        <v>0</v>
      </c>
      <c r="G102" s="10">
        <v>3018.2</v>
      </c>
      <c r="H102" s="10">
        <v>0</v>
      </c>
      <c r="I102" s="10">
        <v>0</v>
      </c>
      <c r="J102" s="2">
        <f t="shared" si="8"/>
        <v>3018.2</v>
      </c>
    </row>
    <row r="103" spans="1:10" ht="15">
      <c r="A103" s="49"/>
      <c r="B103" s="32"/>
      <c r="C103" s="34"/>
      <c r="D103" s="2" t="s">
        <v>7</v>
      </c>
      <c r="E103" s="2">
        <v>0</v>
      </c>
      <c r="F103" s="2">
        <v>0</v>
      </c>
      <c r="G103" s="2">
        <v>30.5</v>
      </c>
      <c r="H103" s="2">
        <v>0</v>
      </c>
      <c r="I103" s="2">
        <v>0</v>
      </c>
      <c r="J103" s="2">
        <f t="shared" si="8"/>
        <v>30.5</v>
      </c>
    </row>
    <row r="104" spans="1:11" ht="45">
      <c r="A104" s="49"/>
      <c r="B104" s="32"/>
      <c r="C104" s="34"/>
      <c r="D104" s="10" t="s">
        <v>20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2">
        <f t="shared" si="8"/>
        <v>0</v>
      </c>
      <c r="K104" s="15"/>
    </row>
    <row r="105" spans="1:10" ht="30">
      <c r="A105" s="49"/>
      <c r="B105" s="32"/>
      <c r="C105" s="35"/>
      <c r="D105" s="10" t="s">
        <v>21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2">
        <f t="shared" si="8"/>
        <v>0</v>
      </c>
    </row>
    <row r="106" spans="1:10" ht="14.25" customHeight="1">
      <c r="A106" s="49" t="s">
        <v>76</v>
      </c>
      <c r="B106" s="32"/>
      <c r="C106" s="33" t="s">
        <v>78</v>
      </c>
      <c r="D106" s="1" t="s">
        <v>5</v>
      </c>
      <c r="E106" s="1">
        <f>E107+E108+E109+E110+E111</f>
        <v>0</v>
      </c>
      <c r="F106" s="1">
        <f>F107+F108+F109+F110+F111</f>
        <v>10101.011</v>
      </c>
      <c r="G106" s="1">
        <f>G107+G108+G109+G110+G111</f>
        <v>0</v>
      </c>
      <c r="H106" s="1">
        <f>H107+H108+H109+H110+H111</f>
        <v>0</v>
      </c>
      <c r="I106" s="1">
        <f>I107+I108+I109+I110+I111</f>
        <v>0</v>
      </c>
      <c r="J106" s="1">
        <f aca="true" t="shared" si="9" ref="J106:J111">E106+F106+G106+H106+I106</f>
        <v>10101.011</v>
      </c>
    </row>
    <row r="107" spans="1:12" ht="15">
      <c r="A107" s="49"/>
      <c r="B107" s="32"/>
      <c r="C107" s="34"/>
      <c r="D107" s="2" t="s">
        <v>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f t="shared" si="9"/>
        <v>0</v>
      </c>
      <c r="L107" s="18"/>
    </row>
    <row r="108" spans="1:10" ht="15">
      <c r="A108" s="49"/>
      <c r="B108" s="32"/>
      <c r="C108" s="34"/>
      <c r="D108" s="10" t="s">
        <v>19</v>
      </c>
      <c r="E108" s="10">
        <v>0</v>
      </c>
      <c r="F108" s="10">
        <v>10000</v>
      </c>
      <c r="G108" s="10">
        <v>0</v>
      </c>
      <c r="H108" s="10">
        <v>0</v>
      </c>
      <c r="I108" s="10">
        <v>0</v>
      </c>
      <c r="J108" s="2">
        <f t="shared" si="9"/>
        <v>10000</v>
      </c>
    </row>
    <row r="109" spans="1:10" ht="15">
      <c r="A109" s="49"/>
      <c r="B109" s="32"/>
      <c r="C109" s="34"/>
      <c r="D109" s="2" t="s">
        <v>7</v>
      </c>
      <c r="E109" s="2">
        <v>0</v>
      </c>
      <c r="F109" s="2">
        <v>101.011</v>
      </c>
      <c r="G109" s="2">
        <v>0</v>
      </c>
      <c r="H109" s="2">
        <v>0</v>
      </c>
      <c r="I109" s="2">
        <v>0</v>
      </c>
      <c r="J109" s="2">
        <f t="shared" si="9"/>
        <v>101.011</v>
      </c>
    </row>
    <row r="110" spans="1:11" ht="45">
      <c r="A110" s="49"/>
      <c r="B110" s="32"/>
      <c r="C110" s="34"/>
      <c r="D110" s="10" t="s">
        <v>20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2">
        <f t="shared" si="9"/>
        <v>0</v>
      </c>
      <c r="K110" s="15"/>
    </row>
    <row r="111" spans="1:10" ht="30">
      <c r="A111" s="49"/>
      <c r="B111" s="32"/>
      <c r="C111" s="35"/>
      <c r="D111" s="10" t="s">
        <v>21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2">
        <f t="shared" si="9"/>
        <v>0</v>
      </c>
    </row>
    <row r="112" spans="1:10" ht="14.25" customHeight="1">
      <c r="A112" s="49" t="s">
        <v>77</v>
      </c>
      <c r="B112" s="32"/>
      <c r="C112" s="33" t="s">
        <v>87</v>
      </c>
      <c r="D112" s="1" t="s">
        <v>5</v>
      </c>
      <c r="E112" s="1">
        <f>E113+E114+E115+E116+E117</f>
        <v>0</v>
      </c>
      <c r="F112" s="1">
        <f>F113+F114+F115+F116+F117</f>
        <v>101010.102</v>
      </c>
      <c r="G112" s="1">
        <f>G113+G114+G115+G116+G117</f>
        <v>0</v>
      </c>
      <c r="H112" s="1">
        <f>H113+H114+H115+H116+H117</f>
        <v>0</v>
      </c>
      <c r="I112" s="1">
        <f>I113+I114+I115+I116+I117</f>
        <v>0</v>
      </c>
      <c r="J112" s="1">
        <f aca="true" t="shared" si="10" ref="J112:J117">E112+F112+G112+H112+I112</f>
        <v>101010.102</v>
      </c>
    </row>
    <row r="113" spans="1:12" ht="15">
      <c r="A113" s="49"/>
      <c r="B113" s="32"/>
      <c r="C113" s="34"/>
      <c r="D113" s="2" t="s">
        <v>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f t="shared" si="10"/>
        <v>0</v>
      </c>
      <c r="L113" s="18"/>
    </row>
    <row r="114" spans="1:10" ht="15">
      <c r="A114" s="49"/>
      <c r="B114" s="32"/>
      <c r="C114" s="34"/>
      <c r="D114" s="10" t="s">
        <v>19</v>
      </c>
      <c r="E114" s="10">
        <v>0</v>
      </c>
      <c r="F114" s="10">
        <v>100000</v>
      </c>
      <c r="G114" s="10">
        <v>0</v>
      </c>
      <c r="H114" s="10">
        <v>0</v>
      </c>
      <c r="I114" s="10">
        <v>0</v>
      </c>
      <c r="J114" s="2">
        <f t="shared" si="10"/>
        <v>100000</v>
      </c>
    </row>
    <row r="115" spans="1:10" ht="15">
      <c r="A115" s="49"/>
      <c r="B115" s="32"/>
      <c r="C115" s="34"/>
      <c r="D115" s="2" t="s">
        <v>7</v>
      </c>
      <c r="E115" s="2">
        <v>0</v>
      </c>
      <c r="F115" s="2">
        <v>1010.102</v>
      </c>
      <c r="G115" s="2">
        <v>0</v>
      </c>
      <c r="H115" s="2">
        <v>0</v>
      </c>
      <c r="I115" s="2">
        <v>0</v>
      </c>
      <c r="J115" s="2">
        <f t="shared" si="10"/>
        <v>1010.102</v>
      </c>
    </row>
    <row r="116" spans="1:11" ht="45">
      <c r="A116" s="49"/>
      <c r="B116" s="32"/>
      <c r="C116" s="34"/>
      <c r="D116" s="10" t="s">
        <v>20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2">
        <f t="shared" si="10"/>
        <v>0</v>
      </c>
      <c r="K116" s="15"/>
    </row>
    <row r="117" spans="1:10" ht="30">
      <c r="A117" s="49"/>
      <c r="B117" s="32"/>
      <c r="C117" s="35"/>
      <c r="D117" s="10" t="s">
        <v>21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2">
        <f t="shared" si="10"/>
        <v>0</v>
      </c>
    </row>
    <row r="118" spans="1:15" ht="14.25">
      <c r="A118" s="36" t="s">
        <v>12</v>
      </c>
      <c r="B118" s="36" t="s">
        <v>10</v>
      </c>
      <c r="C118" s="41" t="s">
        <v>63</v>
      </c>
      <c r="D118" s="23" t="s">
        <v>5</v>
      </c>
      <c r="E118" s="1">
        <f aca="true" t="shared" si="11" ref="E118:I119">E124+E130+E136+E142+E148+E154</f>
        <v>245</v>
      </c>
      <c r="F118" s="1">
        <f t="shared" si="11"/>
        <v>200</v>
      </c>
      <c r="G118" s="1">
        <f t="shared" si="11"/>
        <v>100</v>
      </c>
      <c r="H118" s="1">
        <f t="shared" si="11"/>
        <v>100</v>
      </c>
      <c r="I118" s="1">
        <f t="shared" si="11"/>
        <v>100</v>
      </c>
      <c r="J118" s="1">
        <f aca="true" t="shared" si="12" ref="J118:J124">E118+F118+G118+H118+I118</f>
        <v>745</v>
      </c>
      <c r="O118" s="15"/>
    </row>
    <row r="119" spans="1:13" ht="15">
      <c r="A119" s="36"/>
      <c r="B119" s="36"/>
      <c r="C119" s="41"/>
      <c r="D119" s="10" t="s">
        <v>6</v>
      </c>
      <c r="E119" s="10">
        <f t="shared" si="11"/>
        <v>0</v>
      </c>
      <c r="F119" s="10">
        <f t="shared" si="11"/>
        <v>0</v>
      </c>
      <c r="G119" s="10">
        <f t="shared" si="11"/>
        <v>0</v>
      </c>
      <c r="H119" s="10">
        <f t="shared" si="11"/>
        <v>0</v>
      </c>
      <c r="I119" s="10">
        <f t="shared" si="11"/>
        <v>0</v>
      </c>
      <c r="J119" s="2">
        <f t="shared" si="12"/>
        <v>0</v>
      </c>
      <c r="M119" s="12"/>
    </row>
    <row r="120" spans="1:14" ht="15">
      <c r="A120" s="36"/>
      <c r="B120" s="36"/>
      <c r="C120" s="41"/>
      <c r="D120" s="22" t="s">
        <v>19</v>
      </c>
      <c r="E120" s="10">
        <f aca="true" t="shared" si="13" ref="E120:I123">E126+E132+E138+E144+E150+E156</f>
        <v>0</v>
      </c>
      <c r="F120" s="10">
        <f t="shared" si="13"/>
        <v>0</v>
      </c>
      <c r="G120" s="10">
        <f t="shared" si="13"/>
        <v>0</v>
      </c>
      <c r="H120" s="10">
        <f t="shared" si="13"/>
        <v>0</v>
      </c>
      <c r="I120" s="10">
        <f t="shared" si="13"/>
        <v>0</v>
      </c>
      <c r="J120" s="2">
        <f t="shared" si="12"/>
        <v>0</v>
      </c>
      <c r="M120" s="11"/>
      <c r="N120" s="13"/>
    </row>
    <row r="121" spans="1:13" ht="15">
      <c r="A121" s="36"/>
      <c r="B121" s="36"/>
      <c r="C121" s="41"/>
      <c r="D121" s="21" t="s">
        <v>7</v>
      </c>
      <c r="E121" s="27">
        <v>245</v>
      </c>
      <c r="F121" s="27">
        <v>200</v>
      </c>
      <c r="G121" s="27">
        <v>100</v>
      </c>
      <c r="H121" s="27">
        <v>100</v>
      </c>
      <c r="I121" s="27">
        <v>100</v>
      </c>
      <c r="J121" s="2">
        <f t="shared" si="12"/>
        <v>745</v>
      </c>
      <c r="M121" s="11"/>
    </row>
    <row r="122" spans="1:14" ht="45">
      <c r="A122" s="36"/>
      <c r="B122" s="36"/>
      <c r="C122" s="41"/>
      <c r="D122" s="10" t="s">
        <v>20</v>
      </c>
      <c r="E122" s="10">
        <f t="shared" si="13"/>
        <v>0</v>
      </c>
      <c r="F122" s="10">
        <f t="shared" si="13"/>
        <v>0</v>
      </c>
      <c r="G122" s="10">
        <f t="shared" si="13"/>
        <v>0</v>
      </c>
      <c r="H122" s="10">
        <f t="shared" si="13"/>
        <v>0</v>
      </c>
      <c r="I122" s="10">
        <f t="shared" si="13"/>
        <v>0</v>
      </c>
      <c r="J122" s="2">
        <f t="shared" si="12"/>
        <v>0</v>
      </c>
      <c r="K122" s="15"/>
      <c r="M122" s="11"/>
      <c r="N122" s="11"/>
    </row>
    <row r="123" spans="1:10" ht="30">
      <c r="A123" s="36"/>
      <c r="B123" s="36"/>
      <c r="C123" s="41"/>
      <c r="D123" s="10" t="s">
        <v>21</v>
      </c>
      <c r="E123" s="10">
        <f t="shared" si="13"/>
        <v>0</v>
      </c>
      <c r="F123" s="10">
        <f t="shared" si="13"/>
        <v>0</v>
      </c>
      <c r="G123" s="10">
        <f t="shared" si="13"/>
        <v>0</v>
      </c>
      <c r="H123" s="10">
        <f t="shared" si="13"/>
        <v>0</v>
      </c>
      <c r="I123" s="10">
        <f t="shared" si="13"/>
        <v>0</v>
      </c>
      <c r="J123" s="2">
        <f t="shared" si="12"/>
        <v>0</v>
      </c>
    </row>
    <row r="124" spans="1:15" ht="15">
      <c r="A124" s="32" t="s">
        <v>50</v>
      </c>
      <c r="B124" s="32"/>
      <c r="C124" s="48" t="s">
        <v>56</v>
      </c>
      <c r="D124" s="24" t="s">
        <v>5</v>
      </c>
      <c r="E124" s="10">
        <f>E125+E126+E127+E128+E129</f>
        <v>41.5</v>
      </c>
      <c r="F124" s="10">
        <f>F125+F126+F127+F128+F129</f>
        <v>41.5</v>
      </c>
      <c r="G124" s="10">
        <f>G125+G126+G127+G128+G129</f>
        <v>20</v>
      </c>
      <c r="H124" s="10">
        <f>H125+H126+H127+H128+H129</f>
        <v>20</v>
      </c>
      <c r="I124" s="10">
        <f>I125+I126+I127+I128+I129</f>
        <v>20</v>
      </c>
      <c r="J124" s="2">
        <f t="shared" si="12"/>
        <v>143</v>
      </c>
      <c r="O124" s="15"/>
    </row>
    <row r="125" spans="1:13" ht="15">
      <c r="A125" s="32"/>
      <c r="B125" s="32"/>
      <c r="C125" s="48"/>
      <c r="D125" s="10" t="s">
        <v>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2">
        <f aca="true" t="shared" si="14" ref="J125:J159">E125+F125+G125+H125+I125</f>
        <v>0</v>
      </c>
      <c r="M125" s="12"/>
    </row>
    <row r="126" spans="1:14" ht="15">
      <c r="A126" s="32"/>
      <c r="B126" s="32"/>
      <c r="C126" s="48"/>
      <c r="D126" s="22" t="s">
        <v>19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2">
        <f t="shared" si="14"/>
        <v>0</v>
      </c>
      <c r="M126" s="11"/>
      <c r="N126" s="13"/>
    </row>
    <row r="127" spans="1:13" ht="15">
      <c r="A127" s="32"/>
      <c r="B127" s="32"/>
      <c r="C127" s="48"/>
      <c r="D127" s="22" t="s">
        <v>7</v>
      </c>
      <c r="E127" s="10">
        <v>41.5</v>
      </c>
      <c r="F127" s="10">
        <v>41.5</v>
      </c>
      <c r="G127" s="10">
        <v>20</v>
      </c>
      <c r="H127" s="10">
        <v>20</v>
      </c>
      <c r="I127" s="10">
        <v>20</v>
      </c>
      <c r="J127" s="2">
        <f t="shared" si="14"/>
        <v>143</v>
      </c>
      <c r="M127" s="11"/>
    </row>
    <row r="128" spans="1:14" ht="45">
      <c r="A128" s="32"/>
      <c r="B128" s="32"/>
      <c r="C128" s="48"/>
      <c r="D128" s="10" t="s">
        <v>20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2">
        <f t="shared" si="14"/>
        <v>0</v>
      </c>
      <c r="K128" s="15"/>
      <c r="M128" s="11"/>
      <c r="N128" s="11"/>
    </row>
    <row r="129" spans="1:10" ht="30">
      <c r="A129" s="32"/>
      <c r="B129" s="32"/>
      <c r="C129" s="48"/>
      <c r="D129" s="10" t="s">
        <v>21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2">
        <f t="shared" si="14"/>
        <v>0</v>
      </c>
    </row>
    <row r="130" spans="1:15" ht="15">
      <c r="A130" s="32" t="s">
        <v>51</v>
      </c>
      <c r="B130" s="32"/>
      <c r="C130" s="48" t="s">
        <v>57</v>
      </c>
      <c r="D130" s="24" t="s">
        <v>5</v>
      </c>
      <c r="E130" s="10">
        <f>E131+E132+E133+E134+E135</f>
        <v>37.5</v>
      </c>
      <c r="F130" s="10">
        <f>F131+F132+F133+F134+F135</f>
        <v>37.5</v>
      </c>
      <c r="G130" s="10">
        <f>G131+G132+G133+G134+G135</f>
        <v>19.5</v>
      </c>
      <c r="H130" s="10">
        <f>H131+H132+H133+H134+H135</f>
        <v>19.5</v>
      </c>
      <c r="I130" s="10">
        <f>I131+I132+I133+I134+I135</f>
        <v>19.5</v>
      </c>
      <c r="J130" s="2">
        <f t="shared" si="14"/>
        <v>133.5</v>
      </c>
      <c r="O130" s="15"/>
    </row>
    <row r="131" spans="1:13" ht="15">
      <c r="A131" s="32"/>
      <c r="B131" s="32"/>
      <c r="C131" s="48"/>
      <c r="D131" s="10" t="s">
        <v>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2">
        <f t="shared" si="14"/>
        <v>0</v>
      </c>
      <c r="M131" s="12"/>
    </row>
    <row r="132" spans="1:14" ht="15">
      <c r="A132" s="32"/>
      <c r="B132" s="32"/>
      <c r="C132" s="48"/>
      <c r="D132" s="22" t="s">
        <v>19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2">
        <f t="shared" si="14"/>
        <v>0</v>
      </c>
      <c r="M132" s="11"/>
      <c r="N132" s="13"/>
    </row>
    <row r="133" spans="1:13" ht="15">
      <c r="A133" s="32"/>
      <c r="B133" s="32"/>
      <c r="C133" s="48"/>
      <c r="D133" s="22" t="s">
        <v>7</v>
      </c>
      <c r="E133" s="10">
        <v>37.5</v>
      </c>
      <c r="F133" s="10">
        <v>37.5</v>
      </c>
      <c r="G133" s="10">
        <v>19.5</v>
      </c>
      <c r="H133" s="10">
        <v>19.5</v>
      </c>
      <c r="I133" s="10">
        <v>19.5</v>
      </c>
      <c r="J133" s="2">
        <f t="shared" si="14"/>
        <v>133.5</v>
      </c>
      <c r="M133" s="11"/>
    </row>
    <row r="134" spans="1:14" ht="45">
      <c r="A134" s="32"/>
      <c r="B134" s="32"/>
      <c r="C134" s="48"/>
      <c r="D134" s="10" t="s">
        <v>20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2">
        <f t="shared" si="14"/>
        <v>0</v>
      </c>
      <c r="K134" s="15"/>
      <c r="M134" s="11"/>
      <c r="N134" s="11"/>
    </row>
    <row r="135" spans="1:10" ht="30">
      <c r="A135" s="32"/>
      <c r="B135" s="32"/>
      <c r="C135" s="48"/>
      <c r="D135" s="10" t="s">
        <v>21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2">
        <f t="shared" si="14"/>
        <v>0</v>
      </c>
    </row>
    <row r="136" spans="1:15" ht="15">
      <c r="A136" s="32" t="s">
        <v>52</v>
      </c>
      <c r="B136" s="32"/>
      <c r="C136" s="48" t="s">
        <v>58</v>
      </c>
      <c r="D136" s="24" t="s">
        <v>5</v>
      </c>
      <c r="E136" s="10">
        <f>E137+E138+E139+E140+E141</f>
        <v>18</v>
      </c>
      <c r="F136" s="10">
        <f>F137+F138+F139+F140+F141</f>
        <v>18</v>
      </c>
      <c r="G136" s="10">
        <f>G137+G138+G139+G140+G141</f>
        <v>0</v>
      </c>
      <c r="H136" s="10">
        <f>H137+H138+H139+H140+H141</f>
        <v>0</v>
      </c>
      <c r="I136" s="10">
        <f>I137+I138+I139+I140+I141</f>
        <v>0</v>
      </c>
      <c r="J136" s="2">
        <f t="shared" si="14"/>
        <v>36</v>
      </c>
      <c r="O136" s="15"/>
    </row>
    <row r="137" spans="1:13" ht="15">
      <c r="A137" s="32"/>
      <c r="B137" s="32"/>
      <c r="C137" s="48"/>
      <c r="D137" s="10" t="s">
        <v>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2">
        <f t="shared" si="14"/>
        <v>0</v>
      </c>
      <c r="M137" s="12"/>
    </row>
    <row r="138" spans="1:14" ht="15">
      <c r="A138" s="32"/>
      <c r="B138" s="32"/>
      <c r="C138" s="48"/>
      <c r="D138" s="22" t="s">
        <v>19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2">
        <f t="shared" si="14"/>
        <v>0</v>
      </c>
      <c r="M138" s="11"/>
      <c r="N138" s="13"/>
    </row>
    <row r="139" spans="1:13" ht="15">
      <c r="A139" s="32"/>
      <c r="B139" s="32"/>
      <c r="C139" s="48"/>
      <c r="D139" s="22" t="s">
        <v>7</v>
      </c>
      <c r="E139" s="10">
        <v>18</v>
      </c>
      <c r="F139" s="10">
        <v>18</v>
      </c>
      <c r="G139" s="10">
        <v>0</v>
      </c>
      <c r="H139" s="10">
        <v>0</v>
      </c>
      <c r="I139" s="10">
        <v>0</v>
      </c>
      <c r="J139" s="2">
        <f t="shared" si="14"/>
        <v>36</v>
      </c>
      <c r="M139" s="11"/>
    </row>
    <row r="140" spans="1:14" ht="45">
      <c r="A140" s="32"/>
      <c r="B140" s="32"/>
      <c r="C140" s="48"/>
      <c r="D140" s="10" t="s">
        <v>20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2">
        <f t="shared" si="14"/>
        <v>0</v>
      </c>
      <c r="K140" s="15"/>
      <c r="M140" s="11"/>
      <c r="N140" s="11"/>
    </row>
    <row r="141" spans="1:10" ht="30">
      <c r="A141" s="32"/>
      <c r="B141" s="32"/>
      <c r="C141" s="48"/>
      <c r="D141" s="10" t="s">
        <v>21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2">
        <f t="shared" si="14"/>
        <v>0</v>
      </c>
    </row>
    <row r="142" spans="1:15" ht="15">
      <c r="A142" s="32" t="s">
        <v>53</v>
      </c>
      <c r="B142" s="32"/>
      <c r="C142" s="48" t="s">
        <v>59</v>
      </c>
      <c r="D142" s="24" t="s">
        <v>5</v>
      </c>
      <c r="E142" s="10">
        <f>E143+E144+E145+E146+E147</f>
        <v>10</v>
      </c>
      <c r="F142" s="10">
        <f>F143+F144+F145+F146+F147</f>
        <v>4</v>
      </c>
      <c r="G142" s="10">
        <f>G143+G144+G145+G146+G147</f>
        <v>2.5</v>
      </c>
      <c r="H142" s="10">
        <f>H143+H144+H145+H146+H147</f>
        <v>2.5</v>
      </c>
      <c r="I142" s="10">
        <f>I143+I144+I145+I146+I147</f>
        <v>2.5</v>
      </c>
      <c r="J142" s="2">
        <f t="shared" si="14"/>
        <v>21.5</v>
      </c>
      <c r="O142" s="15"/>
    </row>
    <row r="143" spans="1:13" ht="15">
      <c r="A143" s="32"/>
      <c r="B143" s="32"/>
      <c r="C143" s="48"/>
      <c r="D143" s="10" t="s">
        <v>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2">
        <f t="shared" si="14"/>
        <v>0</v>
      </c>
      <c r="M143" s="12"/>
    </row>
    <row r="144" spans="1:14" ht="15">
      <c r="A144" s="32"/>
      <c r="B144" s="32"/>
      <c r="C144" s="48"/>
      <c r="D144" s="22" t="s">
        <v>19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2">
        <f t="shared" si="14"/>
        <v>0</v>
      </c>
      <c r="M144" s="11"/>
      <c r="N144" s="13"/>
    </row>
    <row r="145" spans="1:13" ht="15">
      <c r="A145" s="32"/>
      <c r="B145" s="32"/>
      <c r="C145" s="48"/>
      <c r="D145" s="22" t="s">
        <v>7</v>
      </c>
      <c r="E145" s="10">
        <v>10</v>
      </c>
      <c r="F145" s="10">
        <v>4</v>
      </c>
      <c r="G145" s="10">
        <v>2.5</v>
      </c>
      <c r="H145" s="10">
        <v>2.5</v>
      </c>
      <c r="I145" s="10">
        <v>2.5</v>
      </c>
      <c r="J145" s="2">
        <f t="shared" si="14"/>
        <v>21.5</v>
      </c>
      <c r="M145" s="11"/>
    </row>
    <row r="146" spans="1:14" ht="45">
      <c r="A146" s="32"/>
      <c r="B146" s="32"/>
      <c r="C146" s="48"/>
      <c r="D146" s="10" t="s">
        <v>20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2">
        <f t="shared" si="14"/>
        <v>0</v>
      </c>
      <c r="K146" s="15"/>
      <c r="M146" s="11"/>
      <c r="N146" s="11"/>
    </row>
    <row r="147" spans="1:10" ht="30">
      <c r="A147" s="32"/>
      <c r="B147" s="32"/>
      <c r="C147" s="48"/>
      <c r="D147" s="10" t="s">
        <v>21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2">
        <f t="shared" si="14"/>
        <v>0</v>
      </c>
    </row>
    <row r="148" spans="1:15" ht="15">
      <c r="A148" s="32" t="s">
        <v>54</v>
      </c>
      <c r="B148" s="32"/>
      <c r="C148" s="48" t="s">
        <v>66</v>
      </c>
      <c r="D148" s="24" t="s">
        <v>5</v>
      </c>
      <c r="E148" s="10">
        <f>E149+E150+E151+E152+E153</f>
        <v>59.5</v>
      </c>
      <c r="F148" s="10">
        <f>F149+F150+F151+F152+F153</f>
        <v>43.5</v>
      </c>
      <c r="G148" s="10">
        <f>G149+G150+G151+G152+G153</f>
        <v>28</v>
      </c>
      <c r="H148" s="10">
        <f>H149+H150+H151+H152+H153</f>
        <v>28</v>
      </c>
      <c r="I148" s="10">
        <f>I149+I150+I151+I152+I153</f>
        <v>28</v>
      </c>
      <c r="J148" s="2">
        <f t="shared" si="14"/>
        <v>187</v>
      </c>
      <c r="O148" s="15"/>
    </row>
    <row r="149" spans="1:13" ht="15">
      <c r="A149" s="32"/>
      <c r="B149" s="32"/>
      <c r="C149" s="48"/>
      <c r="D149" s="10" t="s">
        <v>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2">
        <f t="shared" si="14"/>
        <v>0</v>
      </c>
      <c r="M149" s="12"/>
    </row>
    <row r="150" spans="1:14" ht="15">
      <c r="A150" s="32"/>
      <c r="B150" s="32"/>
      <c r="C150" s="48"/>
      <c r="D150" s="22" t="s">
        <v>19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2">
        <f t="shared" si="14"/>
        <v>0</v>
      </c>
      <c r="M150" s="11"/>
      <c r="N150" s="13"/>
    </row>
    <row r="151" spans="1:13" ht="15">
      <c r="A151" s="32"/>
      <c r="B151" s="32"/>
      <c r="C151" s="48"/>
      <c r="D151" s="22" t="s">
        <v>7</v>
      </c>
      <c r="E151" s="10">
        <v>59.5</v>
      </c>
      <c r="F151" s="10">
        <v>43.5</v>
      </c>
      <c r="G151" s="10">
        <v>28</v>
      </c>
      <c r="H151" s="10">
        <v>28</v>
      </c>
      <c r="I151" s="10">
        <v>28</v>
      </c>
      <c r="J151" s="2">
        <f t="shared" si="14"/>
        <v>187</v>
      </c>
      <c r="M151" s="11"/>
    </row>
    <row r="152" spans="1:14" ht="45">
      <c r="A152" s="32"/>
      <c r="B152" s="32"/>
      <c r="C152" s="48"/>
      <c r="D152" s="10" t="s">
        <v>20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2">
        <f t="shared" si="14"/>
        <v>0</v>
      </c>
      <c r="K152" s="15"/>
      <c r="M152" s="11"/>
      <c r="N152" s="11"/>
    </row>
    <row r="153" spans="1:10" ht="30">
      <c r="A153" s="32"/>
      <c r="B153" s="32"/>
      <c r="C153" s="48"/>
      <c r="D153" s="10" t="s">
        <v>21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2">
        <f t="shared" si="14"/>
        <v>0</v>
      </c>
    </row>
    <row r="154" spans="1:15" ht="15">
      <c r="A154" s="32" t="s">
        <v>55</v>
      </c>
      <c r="B154" s="32"/>
      <c r="C154" s="48" t="s">
        <v>60</v>
      </c>
      <c r="D154" s="24" t="s">
        <v>5</v>
      </c>
      <c r="E154" s="10">
        <f>E155+E156+E157+E158+E159</f>
        <v>78.5</v>
      </c>
      <c r="F154" s="10">
        <f>F155+F156+F157+F158+F159</f>
        <v>55.5</v>
      </c>
      <c r="G154" s="10">
        <f>G155+G156+G157+G158+G159</f>
        <v>30</v>
      </c>
      <c r="H154" s="10">
        <f>H155+H156+H157+H158+H159</f>
        <v>30</v>
      </c>
      <c r="I154" s="10">
        <f>I155+I156+I157+I158+I159</f>
        <v>30</v>
      </c>
      <c r="J154" s="2">
        <f t="shared" si="14"/>
        <v>224</v>
      </c>
      <c r="O154" s="15"/>
    </row>
    <row r="155" spans="1:13" ht="15">
      <c r="A155" s="32"/>
      <c r="B155" s="32"/>
      <c r="C155" s="48"/>
      <c r="D155" s="10" t="s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2">
        <f t="shared" si="14"/>
        <v>0</v>
      </c>
      <c r="M155" s="12"/>
    </row>
    <row r="156" spans="1:14" ht="15">
      <c r="A156" s="32"/>
      <c r="B156" s="32"/>
      <c r="C156" s="48"/>
      <c r="D156" s="22" t="s">
        <v>19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2">
        <f t="shared" si="14"/>
        <v>0</v>
      </c>
      <c r="M156" s="11"/>
      <c r="N156" s="13"/>
    </row>
    <row r="157" spans="1:13" ht="15">
      <c r="A157" s="32"/>
      <c r="B157" s="32"/>
      <c r="C157" s="48"/>
      <c r="D157" s="22" t="s">
        <v>7</v>
      </c>
      <c r="E157" s="10">
        <v>78.5</v>
      </c>
      <c r="F157" s="10">
        <v>55.5</v>
      </c>
      <c r="G157" s="10">
        <v>30</v>
      </c>
      <c r="H157" s="10">
        <v>30</v>
      </c>
      <c r="I157" s="10">
        <v>30</v>
      </c>
      <c r="J157" s="2">
        <f t="shared" si="14"/>
        <v>224</v>
      </c>
      <c r="M157" s="11"/>
    </row>
    <row r="158" spans="1:14" ht="45">
      <c r="A158" s="32"/>
      <c r="B158" s="32"/>
      <c r="C158" s="48"/>
      <c r="D158" s="10" t="s">
        <v>20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2">
        <f t="shared" si="14"/>
        <v>0</v>
      </c>
      <c r="K158" s="15"/>
      <c r="M158" s="11"/>
      <c r="N158" s="11"/>
    </row>
    <row r="159" spans="1:10" ht="30">
      <c r="A159" s="32"/>
      <c r="B159" s="32"/>
      <c r="C159" s="48"/>
      <c r="D159" s="10" t="s">
        <v>21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2">
        <f t="shared" si="14"/>
        <v>0</v>
      </c>
    </row>
    <row r="160" spans="1:12" ht="14.25">
      <c r="A160" s="53" t="s">
        <v>15</v>
      </c>
      <c r="B160" s="36" t="s">
        <v>10</v>
      </c>
      <c r="C160" s="41" t="s">
        <v>64</v>
      </c>
      <c r="D160" s="1" t="s">
        <v>5</v>
      </c>
      <c r="E160" s="1">
        <f>E161+E162+E163+E164+E165</f>
        <v>341.83000000000004</v>
      </c>
      <c r="F160" s="1">
        <f>F161+F162+F163+F164+F165</f>
        <v>1790.15</v>
      </c>
      <c r="G160" s="1">
        <f>G161+G162+G163+G164+G165</f>
        <v>1813.44</v>
      </c>
      <c r="H160" s="1">
        <f>H161+H162+H163+H164+H165</f>
        <v>1804.3600000000001</v>
      </c>
      <c r="I160" s="1">
        <f>I161+I162+I163+I164+I165</f>
        <v>1804.3600000000001</v>
      </c>
      <c r="J160" s="1">
        <f aca="true" t="shared" si="15" ref="J160:J171">E160+F160+G160+H160+I160</f>
        <v>7554.140000000001</v>
      </c>
      <c r="K160" t="s">
        <v>80</v>
      </c>
      <c r="L160" t="s">
        <v>79</v>
      </c>
    </row>
    <row r="161" spans="1:10" ht="15">
      <c r="A161" s="53"/>
      <c r="B161" s="36"/>
      <c r="C161" s="41"/>
      <c r="D161" s="2" t="s">
        <v>6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f t="shared" si="15"/>
        <v>0</v>
      </c>
    </row>
    <row r="162" spans="1:11" ht="15">
      <c r="A162" s="53"/>
      <c r="B162" s="36"/>
      <c r="C162" s="41"/>
      <c r="D162" s="10" t="s">
        <v>19</v>
      </c>
      <c r="E162" s="10">
        <v>292.23</v>
      </c>
      <c r="F162" s="10">
        <v>1530.55</v>
      </c>
      <c r="G162" s="10">
        <v>1550.44</v>
      </c>
      <c r="H162" s="10">
        <v>1542.66</v>
      </c>
      <c r="I162" s="10">
        <v>1542.66</v>
      </c>
      <c r="J162" s="10">
        <v>299.56</v>
      </c>
      <c r="K162" s="29">
        <v>0.31</v>
      </c>
    </row>
    <row r="163" spans="1:10" ht="15">
      <c r="A163" s="53"/>
      <c r="B163" s="36"/>
      <c r="C163" s="41"/>
      <c r="D163" s="2" t="s">
        <v>7</v>
      </c>
      <c r="E163" s="2">
        <v>49.6</v>
      </c>
      <c r="F163" s="2">
        <v>259.6</v>
      </c>
      <c r="G163" s="2">
        <v>263</v>
      </c>
      <c r="H163" s="2">
        <v>261.7</v>
      </c>
      <c r="I163" s="2">
        <v>261.7</v>
      </c>
      <c r="J163" s="2">
        <v>50.9</v>
      </c>
    </row>
    <row r="164" spans="1:10" ht="45">
      <c r="A164" s="53"/>
      <c r="B164" s="36"/>
      <c r="C164" s="41"/>
      <c r="D164" s="10" t="s">
        <v>20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2">
        <f t="shared" si="15"/>
        <v>0</v>
      </c>
    </row>
    <row r="165" spans="1:10" ht="30">
      <c r="A165" s="53"/>
      <c r="B165" s="36"/>
      <c r="C165" s="41"/>
      <c r="D165" s="10" t="s">
        <v>21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2">
        <f t="shared" si="15"/>
        <v>0</v>
      </c>
    </row>
    <row r="166" spans="1:12" ht="14.25">
      <c r="A166" s="53" t="s">
        <v>16</v>
      </c>
      <c r="B166" s="36" t="s">
        <v>10</v>
      </c>
      <c r="C166" s="41" t="s">
        <v>13</v>
      </c>
      <c r="D166" s="9" t="s">
        <v>5</v>
      </c>
      <c r="E166" s="9">
        <f>E167+E168+E169+E170+E171</f>
        <v>3976.38</v>
      </c>
      <c r="F166" s="9">
        <f>F167+F168+F169+F170+F171</f>
        <v>3738</v>
      </c>
      <c r="G166" s="9">
        <f>G167+G168+G169+G170+G171</f>
        <v>3074.2</v>
      </c>
      <c r="H166" s="9">
        <f>H167+H168+H169+H170+H171</f>
        <v>2896.2</v>
      </c>
      <c r="I166" s="9">
        <f>I167+I168+I169+I170+I171</f>
        <v>2896.2</v>
      </c>
      <c r="J166" s="1">
        <f t="shared" si="15"/>
        <v>16580.98</v>
      </c>
      <c r="K166" t="s">
        <v>80</v>
      </c>
      <c r="L166" t="s">
        <v>79</v>
      </c>
    </row>
    <row r="167" spans="1:10" ht="15">
      <c r="A167" s="53"/>
      <c r="B167" s="36"/>
      <c r="C167" s="41"/>
      <c r="D167" s="10" t="s">
        <v>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2">
        <f t="shared" si="15"/>
        <v>0</v>
      </c>
    </row>
    <row r="168" spans="1:13" ht="15">
      <c r="A168" s="53"/>
      <c r="B168" s="36"/>
      <c r="C168" s="41"/>
      <c r="D168" s="10" t="s">
        <v>19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2">
        <f t="shared" si="15"/>
        <v>0</v>
      </c>
      <c r="K168" s="15"/>
      <c r="M168" s="17"/>
    </row>
    <row r="169" spans="1:12" ht="15">
      <c r="A169" s="53"/>
      <c r="B169" s="36"/>
      <c r="C169" s="41"/>
      <c r="D169" s="2" t="s">
        <v>7</v>
      </c>
      <c r="E169" s="2">
        <v>3976.38</v>
      </c>
      <c r="F169" s="2">
        <v>3738</v>
      </c>
      <c r="G169" s="2">
        <v>3074.2</v>
      </c>
      <c r="H169" s="2">
        <v>2896.2</v>
      </c>
      <c r="I169" s="2">
        <v>2896.2</v>
      </c>
      <c r="J169" s="2">
        <f t="shared" si="15"/>
        <v>16580.98</v>
      </c>
      <c r="K169" t="s">
        <v>84</v>
      </c>
      <c r="L169" t="s">
        <v>85</v>
      </c>
    </row>
    <row r="170" spans="1:13" ht="45">
      <c r="A170" s="53"/>
      <c r="B170" s="36"/>
      <c r="C170" s="41"/>
      <c r="D170" s="10" t="s">
        <v>20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2">
        <f t="shared" si="15"/>
        <v>0</v>
      </c>
      <c r="K170" s="15"/>
      <c r="M170" s="16"/>
    </row>
    <row r="171" spans="1:10" ht="30">
      <c r="A171" s="53"/>
      <c r="B171" s="36"/>
      <c r="C171" s="41"/>
      <c r="D171" s="10" t="s">
        <v>21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2">
        <f t="shared" si="15"/>
        <v>0</v>
      </c>
    </row>
    <row r="174" ht="12.75">
      <c r="D174" t="s">
        <v>65</v>
      </c>
    </row>
  </sheetData>
  <sheetProtection/>
  <mergeCells count="89">
    <mergeCell ref="A106:A111"/>
    <mergeCell ref="B106:B111"/>
    <mergeCell ref="C106:C111"/>
    <mergeCell ref="A112:A117"/>
    <mergeCell ref="B112:B117"/>
    <mergeCell ref="C112:C117"/>
    <mergeCell ref="A124:A129"/>
    <mergeCell ref="A88:A93"/>
    <mergeCell ref="B88:B93"/>
    <mergeCell ref="C88:C93"/>
    <mergeCell ref="A34:A39"/>
    <mergeCell ref="A130:A135"/>
    <mergeCell ref="C70:C75"/>
    <mergeCell ref="A76:A81"/>
    <mergeCell ref="C82:C87"/>
    <mergeCell ref="A100:A105"/>
    <mergeCell ref="A94:A99"/>
    <mergeCell ref="B46:B51"/>
    <mergeCell ref="A52:A57"/>
    <mergeCell ref="B94:B99"/>
    <mergeCell ref="C94:C99"/>
    <mergeCell ref="B70:B75"/>
    <mergeCell ref="C166:C171"/>
    <mergeCell ref="A160:A165"/>
    <mergeCell ref="A118:A123"/>
    <mergeCell ref="B118:B123"/>
    <mergeCell ref="C118:C123"/>
    <mergeCell ref="B160:B165"/>
    <mergeCell ref="B154:B159"/>
    <mergeCell ref="A166:A171"/>
    <mergeCell ref="B166:B171"/>
    <mergeCell ref="C148:C153"/>
    <mergeCell ref="A17:A21"/>
    <mergeCell ref="C17:C21"/>
    <mergeCell ref="A70:A75"/>
    <mergeCell ref="A64:A69"/>
    <mergeCell ref="B64:B69"/>
    <mergeCell ref="A40:A45"/>
    <mergeCell ref="B17:B21"/>
    <mergeCell ref="A28:A33"/>
    <mergeCell ref="A46:A51"/>
    <mergeCell ref="C58:C63"/>
    <mergeCell ref="C160:C165"/>
    <mergeCell ref="B142:B147"/>
    <mergeCell ref="C124:C129"/>
    <mergeCell ref="B130:B135"/>
    <mergeCell ref="C154:C159"/>
    <mergeCell ref="B148:B153"/>
    <mergeCell ref="C136:C141"/>
    <mergeCell ref="C130:C135"/>
    <mergeCell ref="B124:B129"/>
    <mergeCell ref="A154:A159"/>
    <mergeCell ref="A136:A141"/>
    <mergeCell ref="B136:B141"/>
    <mergeCell ref="A82:A87"/>
    <mergeCell ref="B82:B87"/>
    <mergeCell ref="B52:B57"/>
    <mergeCell ref="A58:A63"/>
    <mergeCell ref="B58:B63"/>
    <mergeCell ref="B76:B81"/>
    <mergeCell ref="A142:A147"/>
    <mergeCell ref="A148:A153"/>
    <mergeCell ref="C76:C81"/>
    <mergeCell ref="B22:B27"/>
    <mergeCell ref="C46:C51"/>
    <mergeCell ref="C52:C57"/>
    <mergeCell ref="C142:C147"/>
    <mergeCell ref="A22:A27"/>
    <mergeCell ref="C22:C27"/>
    <mergeCell ref="B40:B45"/>
    <mergeCell ref="C34:C39"/>
    <mergeCell ref="C28:C33"/>
    <mergeCell ref="B28:B33"/>
    <mergeCell ref="C40:C45"/>
    <mergeCell ref="C64:C69"/>
    <mergeCell ref="H1:I1"/>
    <mergeCell ref="H11:J11"/>
    <mergeCell ref="H3:I3"/>
    <mergeCell ref="E17:J19"/>
    <mergeCell ref="B100:B105"/>
    <mergeCell ref="C100:C105"/>
    <mergeCell ref="E20:E21"/>
    <mergeCell ref="J20:J21"/>
    <mergeCell ref="G20:G21"/>
    <mergeCell ref="I20:I21"/>
    <mergeCell ref="H20:H21"/>
    <mergeCell ref="F20:F21"/>
    <mergeCell ref="D17:D21"/>
    <mergeCell ref="B34:B3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9" r:id="rId1"/>
  <rowBreaks count="1" manualBreakCount="1">
    <brk id="3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XE</cp:lastModifiedBy>
  <cp:lastPrinted>2022-05-24T05:40:01Z</cp:lastPrinted>
  <dcterms:created xsi:type="dcterms:W3CDTF">2015-04-24T09:25:33Z</dcterms:created>
  <dcterms:modified xsi:type="dcterms:W3CDTF">2022-05-24T05:41:12Z</dcterms:modified>
  <cp:category/>
  <cp:version/>
  <cp:contentType/>
  <cp:contentStatus/>
</cp:coreProperties>
</file>