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91" yWindow="65416" windowWidth="15195" windowHeight="8700" tabRatio="560" activeTab="0"/>
  </bookViews>
  <sheets>
    <sheet name="Доходы-№1" sheetId="1" r:id="rId1"/>
  </sheets>
  <definedNames>
    <definedName name="_xlnm._FilterDatabase" localSheetId="0" hidden="1">'Доходы-№1'!$A$12:$F$12</definedName>
  </definedNames>
  <calcPr fullCalcOnLoad="1"/>
</workbook>
</file>

<file path=xl/sharedStrings.xml><?xml version="1.0" encoding="utf-8"?>
<sst xmlns="http://schemas.openxmlformats.org/spreadsheetml/2006/main" count="102" uniqueCount="102">
  <si>
    <t>Код бюджетной классификации</t>
  </si>
  <si>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</si>
  <si>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</si>
  <si>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</si>
  <si>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</si>
  <si>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</si>
  <si>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</si>
  <si>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</si>
  <si>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БЕЗВОЗМЕЗДНЫЕ ПОСТУПЛЕНИЯ</t>
  </si>
  <si>
    <t>ВСЕГО ДОХОДОВ</t>
  </si>
  <si>
    <t>ДОХОДЫ ОТ ПРОДАЖИ МАТЕРИАЛЬНЫХ И НЕМАТЕРИАЛЬНЫХ АКТИВОВ</t>
  </si>
  <si>
    <t>Наименование показателя</t>
  </si>
  <si>
    <t>000 1090000000 0000 000</t>
  </si>
  <si>
    <t>Земельный налог (по обязательствам, возникшим до 1 января 2006 года) мобилизуемый на территориях поселений</t>
  </si>
  <si>
    <t>ПРОЧИЕ НЕНАЛОГОВЫЕ ДОХОДЫ</t>
  </si>
  <si>
    <t>ЗАДОЛЖЕННОСТЬ И ПЕРЕРАСЧЕТЫ ПО ОТМЕНЕННЫМ НАЛОГАМ И СБОРАМ И ИНЫМ ОБЯЗАТЕЛЬНЫМ ПЛАТЕЖАМ</t>
  </si>
  <si>
    <t>ШТРАФЫ, САНКЦИИ, ВОЗМЕЩЕНИЕ УЩЕРБА</t>
  </si>
  <si>
    <t>НАЛОГОВЫЕ И НЕНАЛОГОВЫЕ ДОХОДЫ</t>
  </si>
  <si>
    <t>000 1090405310 0000 110</t>
  </si>
  <si>
    <t>1. Доходы бюджета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</si>
  <si>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</si>
  <si>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Денежные взыскания (штрафы), установленные закономи субъектов РФ за несоблюдение муниципальных правовых актов, зачисляемые в бюджеты поселений</t>
  </si>
  <si>
    <t>Средства самообложения граждан</t>
  </si>
  <si>
    <t>Возврат остатков субсидий, субвенций  и иных межбюджетных трансфертов, имеющих целевое назначение прошлых лет из бюджетов поселений</t>
  </si>
  <si>
    <t xml:space="preserve"> 1 17 00000 00 0000 000</t>
  </si>
  <si>
    <t xml:space="preserve"> 1 17 14030 10 0000 180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</si>
  <si>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</si>
  <si>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</si>
  <si>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</si>
  <si>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</si>
  <si>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</si>
  <si>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</si>
  <si>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</si>
  <si>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</si>
  <si>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</si>
  <si>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000 1 00 00000 00 0000 000</t>
  </si>
  <si>
    <t>000 1 03 00000 00 0000 000</t>
  </si>
  <si>
    <t>182 1 05 03010 01 0000 110</t>
  </si>
  <si>
    <t>000 1 05 00000 00 0000 000</t>
  </si>
  <si>
    <t>000 1 06 00000 00 0000 000</t>
  </si>
  <si>
    <t>182 1 06 01030 13 0000 110</t>
  </si>
  <si>
    <t>182 1 06 06033 13 0000 110</t>
  </si>
  <si>
    <t>182 1 06 06043 13 0000 110</t>
  </si>
  <si>
    <t>000 1 08 00000 00 0000 000</t>
  </si>
  <si>
    <t>985 1 08 04020 01 0000 110</t>
  </si>
  <si>
    <t>000 1 11 00000 00 0000 000</t>
  </si>
  <si>
    <t>919 1 11 05013 13 0000 120</t>
  </si>
  <si>
    <t>000 1 14 00000 00 0000 000</t>
  </si>
  <si>
    <t>919 1 14 06013 13 0000 430</t>
  </si>
  <si>
    <t>000 1 16 00000 00 0000 000</t>
  </si>
  <si>
    <t>985 1 16 51040 00 0000 140</t>
  </si>
  <si>
    <t>985 1 16 90050 13 0000 140</t>
  </si>
  <si>
    <t>000 2 00 00000 00 0000 000</t>
  </si>
  <si>
    <t>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</si>
  <si>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</si>
  <si>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</si>
  <si>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поселений</t>
  </si>
  <si>
    <t>Субвенции бюджетам городских поселений на выполнение передаваемых полномочий субъектов Российской Федерации</t>
  </si>
  <si>
    <t>919 1 11 07015 13 0000 120</t>
  </si>
  <si>
    <t>Доходы от перечисления части прибыли , остающейся после уплаты налогов и  иных обязательных платежей муниципальных унитарных предприятий, созданных городскими поселениями</t>
  </si>
  <si>
    <t>919 1 14 02053 13 0000 410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</si>
  <si>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</si>
  <si>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продажиз земельных участков,государственная собственность на которые не разграничена, и которые расположены в границах городских поселений</t>
  </si>
  <si>
    <t>Прочие межбюджетные трансферты, передаваемые бюджетам городских поселений</t>
  </si>
  <si>
    <t>000 1 13 00000 00 0000 000</t>
  </si>
  <si>
    <t>ДОХОДЫ ОТ ОКАЗАНИЯ ПЛАТНЫХ УСЛУГ (РАБОТ) И КОМПЕНСАЦИИ ЗАТРАТ ГОСУДАРСТВА</t>
  </si>
  <si>
    <t>985 1 13 02995 13 0000 130</t>
  </si>
  <si>
    <t>Прочие доходы от компенсации затрат бюджетов городских поселений</t>
  </si>
  <si>
    <t>985 2 02 35118 13 0000 150</t>
  </si>
  <si>
    <t>985 2 02 30024 13 0000 150</t>
  </si>
  <si>
    <t>985 2 18 60010 13 0000 150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</si>
  <si>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</si>
  <si>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</si>
  <si>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</si>
  <si>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985 1 11 09045 13 0000 120</t>
  </si>
  <si>
    <t>985 2 07 05020 13 0000 150</t>
  </si>
  <si>
    <t>985 2 07 05030 13 0000 150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</si>
  <si>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</si>
  <si>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</si>
  <si>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985 1 16 07090 13 0000 140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</si>
  <si>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</si>
  <si>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Приложение № 1 к отчету</t>
  </si>
  <si>
    <t>985 2 19 05000 13 0000 151</t>
  </si>
  <si>
    <t>985 1 16 02020 02 0000 140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</si>
  <si>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</si>
  <si>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</si>
  <si>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Уточненный план на 2022 год (тыс.рублей)</t>
  </si>
  <si>
    <t>Исполнение за 1кв  2022 год (тыс. рублей)</t>
  </si>
  <si>
    <t>Процент исполнения (%)</t>
  </si>
  <si>
    <t>100 1 03 02000 01 0000 110</t>
  </si>
  <si>
    <t>919 1 11 05075 13 0000 120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</si>
  <si>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</si>
  <si>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985 2 02 16001 13 0000 150</t>
  </si>
  <si>
    <t>985  2 02 25299 13 0000 150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</si>
  <si>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</si>
  <si>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985 2 02 29999 13 0313 150</t>
  </si>
  <si>
    <t>Субсидии бюджетам городских поселений на создание мест (площадок) накопления твердых коммунальных отходов</t>
  </si>
  <si>
    <t>Субвенции на осуществление первичного воинского учета органами местного самоуправления поселений,муниципальных и городских округов.</t>
  </si>
  <si>
    <t>985 2 02 45160 13 0000 150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</si>
  <si>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Times New Roman"/>
        <family val="1"/>
      </rPr>
      <t>¹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</si>
  <si>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t xml:space="preserve"> муниципального образования Песковское городское поселение Омутнинского района Кировской области за 1 квартал 2022 года по кодам классификации доходов бюджета</t>
  </si>
  <si>
    <t xml:space="preserve">Объем поступления доходов бюджета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</si>
</sst>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0.00000000"/>
    <numFmt numFmtId="184" formatCode="0.0000000"/>
    <numFmt numFmtId="185" formatCode="0.000000"/>
    <numFmt numFmtId="186" formatCode="#,##0.000_р_."/>
    <numFmt numFmtId="187" formatCode="#,##0.0_р_.;\-#,##0.0_р_."/>
    <numFmt numFmtId="188" formatCode="#,##0.00_р_."/>
    <numFmt numFmtId="189" formatCode="[$-FC19]d\ mmmm\ yyyy\ &quot;г.&quot;"/>
    <numFmt numFmtId="190" formatCode="#,##0.0_р_."/>
    <numFmt numFmtId="191" formatCode="#,##0_р_."/>
    <numFmt numFmtId="192" formatCode="#,##0_р_.;\-#,##0_р_."/>
    <numFmt numFmtId="193" formatCode="#,##0.00_р_.;\-#,##0.00_р_."/>
    <numFmt numFmtId="194" formatCode="#,##0.000_р_.;\-#,##0.000_р_."/>
    <numFmt numFmtId="195" formatCode="#,##0.0000_р_.;\-#,##0.0000_р_."/>
    <numFmt numFmtId="196" formatCode="_-* #,##0.0_р_._-;\-* #,##0.0_р_._-;_-* &quot;-&quot;??_р_._-;_-@_-"/>
    <numFmt numFmtId="197" formatCode="_-* #,##0.000_р_._-;\-* #,##0.00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2" fontId="3" fillId="0" borderId="10" xfId="0" applyNumberFormat="1" applyFont="1" applyBorder="1" applyAlignment="1">
      <alignment horizont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2" fontId="5" fillId="33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197" fontId="3" fillId="0" borderId="10" xfId="60" applyNumberFormat="1" applyFont="1" applyFill="1" applyBorder="1" applyAlignment="1">
      <alignment horizontal="center" wrapText="1"/>
    </xf>
    <xf numFmtId="197" fontId="5" fillId="33" borderId="10" xfId="60" applyNumberFormat="1" applyFont="1" applyFill="1" applyBorder="1" applyAlignment="1">
      <alignment horizontal="center" wrapText="1"/>
    </xf>
    <xf numFmtId="197" fontId="3" fillId="0" borderId="10" xfId="60" applyNumberFormat="1" applyFont="1" applyFill="1" applyBorder="1" applyAlignment="1">
      <alignment horizontal="center"/>
    </xf>
    <xf numFmtId="197" fontId="3" fillId="0" borderId="14" xfId="60" applyNumberFormat="1" applyFont="1" applyFill="1" applyBorder="1" applyAlignment="1">
      <alignment horizontal="center" wrapText="1"/>
    </xf>
    <xf numFmtId="197" fontId="5" fillId="35" borderId="10" xfId="60" applyNumberFormat="1" applyFont="1" applyFill="1" applyBorder="1" applyAlignment="1">
      <alignment horizontal="center" wrapText="1"/>
    </xf>
    <xf numFmtId="187" fontId="5" fillId="35" borderId="10" xfId="0" applyNumberFormat="1" applyFont="1" applyFill="1" applyBorder="1" applyAlignment="1">
      <alignment horizontal="center"/>
    </xf>
    <xf numFmtId="49" fontId="5" fillId="7" borderId="10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vertical="center" wrapText="1"/>
    </xf>
    <xf numFmtId="173" fontId="5" fillId="7" borderId="10" xfId="0" applyNumberFormat="1" applyFont="1" applyFill="1" applyBorder="1" applyAlignment="1">
      <alignment horizontal="center" vertical="center" wrapText="1"/>
    </xf>
    <xf numFmtId="172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justify" vertical="center" wrapText="1"/>
    </xf>
    <xf numFmtId="197" fontId="5" fillId="7" borderId="10" xfId="60" applyNumberFormat="1" applyFont="1" applyFill="1" applyBorder="1" applyAlignment="1">
      <alignment horizontal="center" wrapText="1"/>
    </xf>
    <xf numFmtId="172" fontId="5" fillId="7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20" zoomScaleNormal="120" zoomScalePageLayoutView="0" workbookViewId="0" topLeftCell="A10">
      <selection activeCell="A6" sqref="A6:E7"/>
    </sheetView>
  </sheetViews>
  <sheetFormatPr defaultColWidth="9.00390625" defaultRowHeight="12.75" outlineLevelRow="1"/>
  <cols>
    <col min="1" max="1" width="24.625" style="12" customWidth="1"/>
    <col min="2" max="2" width="47.625" style="1" customWidth="1"/>
    <col min="3" max="3" width="13.125" style="1" customWidth="1"/>
    <col min="4" max="4" width="13.375" style="2" customWidth="1"/>
    <col min="5" max="5" width="12.125" style="2" customWidth="1"/>
    <col min="6" max="16384" width="9.125" style="3" customWidth="1"/>
  </cols>
  <sheetData>
    <row r="1" spans="2:3" ht="12.75">
      <c r="B1" s="57"/>
      <c r="C1" s="57"/>
    </row>
    <row r="2" spans="2:6" ht="12.75" customHeight="1">
      <c r="B2" s="64" t="s">
        <v>81</v>
      </c>
      <c r="C2" s="64"/>
      <c r="D2" s="64"/>
      <c r="E2" s="64"/>
      <c r="F2" s="1"/>
    </row>
    <row r="3" spans="2:6" ht="12.75">
      <c r="B3" s="57"/>
      <c r="C3" s="57"/>
      <c r="D3" s="1"/>
      <c r="E3" s="1"/>
      <c r="F3" s="1"/>
    </row>
    <row r="4" spans="2:6" ht="12.75">
      <c r="B4" s="57"/>
      <c r="C4" s="57"/>
      <c r="D4" s="58"/>
      <c r="E4" s="58"/>
      <c r="F4" s="4"/>
    </row>
    <row r="5" spans="1:5" ht="15.75">
      <c r="A5" s="59" t="s">
        <v>101</v>
      </c>
      <c r="B5" s="60"/>
      <c r="C5" s="60"/>
      <c r="D5" s="61"/>
      <c r="E5" s="61"/>
    </row>
    <row r="6" spans="1:5" ht="18.75" customHeight="1">
      <c r="A6" s="56" t="s">
        <v>100</v>
      </c>
      <c r="B6" s="56"/>
      <c r="C6" s="56"/>
      <c r="D6" s="56"/>
      <c r="E6" s="56"/>
    </row>
    <row r="7" spans="1:5" ht="18.75" customHeight="1">
      <c r="A7" s="56"/>
      <c r="B7" s="56"/>
      <c r="C7" s="56"/>
      <c r="D7" s="56"/>
      <c r="E7" s="56"/>
    </row>
    <row r="8" spans="1:5" ht="9.75" customHeight="1">
      <c r="A8" s="14"/>
      <c r="B8" s="14"/>
      <c r="C8" s="14"/>
      <c r="D8" s="14"/>
      <c r="E8" s="14"/>
    </row>
    <row r="9" spans="1:5" ht="12.75">
      <c r="A9" s="62" t="s">
        <v>19</v>
      </c>
      <c r="B9" s="63"/>
      <c r="C9" s="63"/>
      <c r="D9" s="63"/>
      <c r="E9" s="63"/>
    </row>
    <row r="10" spans="1:3" ht="8.25" customHeight="1">
      <c r="A10" s="13"/>
      <c r="B10" s="15"/>
      <c r="C10" s="15"/>
    </row>
    <row r="11" spans="1:5" s="5" customFormat="1" ht="69.75" customHeight="1">
      <c r="A11" s="16" t="s">
        <v>0</v>
      </c>
      <c r="B11" s="17" t="s">
        <v>11</v>
      </c>
      <c r="C11" s="17" t="s">
        <v>86</v>
      </c>
      <c r="D11" s="17" t="s">
        <v>87</v>
      </c>
      <c r="E11" s="17" t="s">
        <v>88</v>
      </c>
    </row>
    <row r="12" spans="1:5" s="6" customFormat="1" ht="15" customHeight="1">
      <c r="A12" s="49" t="s">
        <v>35</v>
      </c>
      <c r="B12" s="50" t="s">
        <v>17</v>
      </c>
      <c r="C12" s="51">
        <f>C13+C20+C22+C28+C30+C37+C26+C40+C44+C18+C35</f>
        <v>7546.6</v>
      </c>
      <c r="D12" s="51">
        <f>D13+D20+D22+D28+D30+D37+D26+D40+D44+D18+D35</f>
        <v>1794.5409999999997</v>
      </c>
      <c r="E12" s="52">
        <f>D12/C12*100</f>
        <v>23.779463599501756</v>
      </c>
    </row>
    <row r="13" spans="1:5" s="6" customFormat="1" ht="16.5" customHeight="1">
      <c r="A13" s="16" t="s">
        <v>30</v>
      </c>
      <c r="B13" s="19" t="s">
        <v>2</v>
      </c>
      <c r="C13" s="43">
        <f>C14</f>
        <v>4515.8</v>
      </c>
      <c r="D13" s="43">
        <f>D14</f>
        <v>1113.7340000000002</v>
      </c>
      <c r="E13" s="20">
        <f>D13/C13*100</f>
        <v>24.6630497364808</v>
      </c>
    </row>
    <row r="14" spans="1:5" s="6" customFormat="1" ht="18" customHeight="1">
      <c r="A14" s="16" t="s">
        <v>31</v>
      </c>
      <c r="B14" s="19" t="s">
        <v>1</v>
      </c>
      <c r="C14" s="43">
        <f>C15+C16</f>
        <v>4515.8</v>
      </c>
      <c r="D14" s="43">
        <f>D15+D16+D17</f>
        <v>1113.7340000000002</v>
      </c>
      <c r="E14" s="20">
        <f>D14/C14*100</f>
        <v>24.6630497364808</v>
      </c>
    </row>
    <row r="15" spans="1:5" s="7" customFormat="1" ht="76.5">
      <c r="A15" s="21" t="s">
        <v>32</v>
      </c>
      <c r="B15" s="22" t="s">
        <v>99</v>
      </c>
      <c r="C15" s="43">
        <v>4515.8</v>
      </c>
      <c r="D15" s="43">
        <v>1111.178</v>
      </c>
      <c r="E15" s="23"/>
    </row>
    <row r="16" spans="1:5" s="7" customFormat="1" ht="105" customHeight="1">
      <c r="A16" s="21" t="s">
        <v>33</v>
      </c>
      <c r="B16" s="24" t="s">
        <v>53</v>
      </c>
      <c r="C16" s="43">
        <v>0</v>
      </c>
      <c r="D16" s="43">
        <v>1.236</v>
      </c>
      <c r="E16" s="23"/>
    </row>
    <row r="17" spans="1:5" s="7" customFormat="1" ht="51">
      <c r="A17" s="21" t="s">
        <v>34</v>
      </c>
      <c r="B17" s="25" t="s">
        <v>20</v>
      </c>
      <c r="C17" s="43">
        <v>0</v>
      </c>
      <c r="D17" s="43">
        <v>1.32</v>
      </c>
      <c r="E17" s="23"/>
    </row>
    <row r="18" spans="1:5" s="8" customFormat="1" ht="25.5" customHeight="1" outlineLevel="1">
      <c r="A18" s="49" t="s">
        <v>36</v>
      </c>
      <c r="B18" s="53" t="s">
        <v>26</v>
      </c>
      <c r="C18" s="54">
        <f>C19</f>
        <v>1155.5</v>
      </c>
      <c r="D18" s="54">
        <f>D19</f>
        <v>297.513</v>
      </c>
      <c r="E18" s="55">
        <f>D18/C18*100</f>
        <v>25.747555170921675</v>
      </c>
    </row>
    <row r="19" spans="1:5" s="8" customFormat="1" ht="32.25" customHeight="1" outlineLevel="1">
      <c r="A19" s="21" t="s">
        <v>89</v>
      </c>
      <c r="B19" s="26" t="s">
        <v>27</v>
      </c>
      <c r="C19" s="43">
        <v>1155.5</v>
      </c>
      <c r="D19" s="45">
        <v>297.513</v>
      </c>
      <c r="E19" s="20">
        <f>D19/C19*100</f>
        <v>25.747555170921675</v>
      </c>
    </row>
    <row r="20" spans="1:5" s="6" customFormat="1" ht="13.5" customHeight="1" hidden="1">
      <c r="A20" s="18" t="s">
        <v>38</v>
      </c>
      <c r="B20" s="27" t="s">
        <v>3</v>
      </c>
      <c r="C20" s="44">
        <f>C21</f>
        <v>0</v>
      </c>
      <c r="D20" s="44">
        <f>D21</f>
        <v>0</v>
      </c>
      <c r="E20" s="28" t="e">
        <f>D20/C20*100</f>
        <v>#DIV/0!</v>
      </c>
    </row>
    <row r="21" spans="1:5" s="8" customFormat="1" ht="13.5" customHeight="1" hidden="1">
      <c r="A21" s="21" t="s">
        <v>37</v>
      </c>
      <c r="B21" s="22" t="s">
        <v>4</v>
      </c>
      <c r="C21" s="43">
        <v>0</v>
      </c>
      <c r="D21" s="45">
        <v>0</v>
      </c>
      <c r="E21" s="20"/>
    </row>
    <row r="22" spans="1:5" s="6" customFormat="1" ht="18" customHeight="1">
      <c r="A22" s="49" t="s">
        <v>39</v>
      </c>
      <c r="B22" s="53" t="s">
        <v>5</v>
      </c>
      <c r="C22" s="54">
        <f>C23+C24+C25</f>
        <v>852</v>
      </c>
      <c r="D22" s="54">
        <f>D23+D24+D25</f>
        <v>108.101</v>
      </c>
      <c r="E22" s="55">
        <f>D22/C22*100</f>
        <v>12.687910798122065</v>
      </c>
    </row>
    <row r="23" spans="1:5" s="8" customFormat="1" ht="40.5" customHeight="1">
      <c r="A23" s="21" t="s">
        <v>40</v>
      </c>
      <c r="B23" s="22" t="s">
        <v>72</v>
      </c>
      <c r="C23" s="43">
        <v>481</v>
      </c>
      <c r="D23" s="45">
        <v>52.621</v>
      </c>
      <c r="E23" s="20">
        <f>D23/C23*100</f>
        <v>10.93991683991684</v>
      </c>
    </row>
    <row r="24" spans="1:5" s="9" customFormat="1" ht="39.75" customHeight="1">
      <c r="A24" s="30" t="s">
        <v>41</v>
      </c>
      <c r="B24" s="25" t="s">
        <v>28</v>
      </c>
      <c r="C24" s="46">
        <v>187</v>
      </c>
      <c r="D24" s="45">
        <v>45.011</v>
      </c>
      <c r="E24" s="29">
        <f>D24/C24*100</f>
        <v>24.07005347593583</v>
      </c>
    </row>
    <row r="25" spans="1:5" s="9" customFormat="1" ht="39" customHeight="1">
      <c r="A25" s="31" t="s">
        <v>42</v>
      </c>
      <c r="B25" s="26" t="s">
        <v>29</v>
      </c>
      <c r="C25" s="43">
        <v>184</v>
      </c>
      <c r="D25" s="45">
        <v>10.469</v>
      </c>
      <c r="E25" s="29">
        <f>D25/C25*100</f>
        <v>5.689673913043478</v>
      </c>
    </row>
    <row r="26" spans="1:5" s="10" customFormat="1" ht="38.25" hidden="1">
      <c r="A26" s="18" t="s">
        <v>12</v>
      </c>
      <c r="B26" s="27" t="s">
        <v>15</v>
      </c>
      <c r="C26" s="44">
        <f>C27</f>
        <v>0</v>
      </c>
      <c r="D26" s="44">
        <f>D27</f>
        <v>0</v>
      </c>
      <c r="E26" s="28"/>
    </row>
    <row r="27" spans="1:5" s="8" customFormat="1" ht="24.75" customHeight="1" hidden="1">
      <c r="A27" s="21" t="s">
        <v>18</v>
      </c>
      <c r="B27" s="22" t="s">
        <v>13</v>
      </c>
      <c r="C27" s="43"/>
      <c r="D27" s="45"/>
      <c r="E27" s="20"/>
    </row>
    <row r="28" spans="1:5" s="6" customFormat="1" ht="22.5" customHeight="1">
      <c r="A28" s="49" t="s">
        <v>43</v>
      </c>
      <c r="B28" s="53" t="s">
        <v>6</v>
      </c>
      <c r="C28" s="54">
        <f>C29</f>
        <v>18</v>
      </c>
      <c r="D28" s="54">
        <f>D29</f>
        <v>6.61</v>
      </c>
      <c r="E28" s="55">
        <f aca="true" t="shared" si="0" ref="E28:E37">D28/C28*100</f>
        <v>36.72222222222222</v>
      </c>
    </row>
    <row r="29" spans="1:5" ht="61.5" customHeight="1">
      <c r="A29" s="21" t="s">
        <v>44</v>
      </c>
      <c r="B29" s="22" t="s">
        <v>73</v>
      </c>
      <c r="C29" s="43">
        <v>18</v>
      </c>
      <c r="D29" s="45">
        <v>6.61</v>
      </c>
      <c r="E29" s="20">
        <f t="shared" si="0"/>
        <v>36.72222222222222</v>
      </c>
    </row>
    <row r="30" spans="1:5" s="6" customFormat="1" ht="39" customHeight="1">
      <c r="A30" s="49" t="s">
        <v>45</v>
      </c>
      <c r="B30" s="53" t="s">
        <v>7</v>
      </c>
      <c r="C30" s="54">
        <f>C31+C32+C34+C33</f>
        <v>1005.3</v>
      </c>
      <c r="D30" s="54">
        <f>D31+D32+D34+D33</f>
        <v>268.58299999999997</v>
      </c>
      <c r="E30" s="55">
        <f t="shared" si="0"/>
        <v>26.716701482144632</v>
      </c>
    </row>
    <row r="31" spans="1:5" s="8" customFormat="1" ht="77.25" customHeight="1">
      <c r="A31" s="21" t="s">
        <v>46</v>
      </c>
      <c r="B31" s="22" t="s">
        <v>54</v>
      </c>
      <c r="C31" s="43">
        <v>478.2</v>
      </c>
      <c r="D31" s="45">
        <v>86.408</v>
      </c>
      <c r="E31" s="20">
        <f t="shared" si="0"/>
        <v>18.069427017984108</v>
      </c>
    </row>
    <row r="32" spans="1:5" s="10" customFormat="1" ht="45" customHeight="1">
      <c r="A32" s="31" t="s">
        <v>90</v>
      </c>
      <c r="B32" s="22" t="s">
        <v>91</v>
      </c>
      <c r="C32" s="43">
        <v>48.1</v>
      </c>
      <c r="D32" s="45">
        <v>12.003</v>
      </c>
      <c r="E32" s="20">
        <f t="shared" si="0"/>
        <v>24.954261954261952</v>
      </c>
    </row>
    <row r="33" spans="1:5" s="10" customFormat="1" ht="42.75" customHeight="1" hidden="1" outlineLevel="1">
      <c r="A33" s="21" t="s">
        <v>58</v>
      </c>
      <c r="B33" s="24" t="s">
        <v>59</v>
      </c>
      <c r="C33" s="43"/>
      <c r="D33" s="43"/>
      <c r="E33" s="20" t="e">
        <f t="shared" si="0"/>
        <v>#DIV/0!</v>
      </c>
    </row>
    <row r="34" spans="1:5" s="8" customFormat="1" ht="76.5" customHeight="1" collapsed="1">
      <c r="A34" s="21" t="s">
        <v>74</v>
      </c>
      <c r="B34" s="25" t="s">
        <v>55</v>
      </c>
      <c r="C34" s="43">
        <v>479</v>
      </c>
      <c r="D34" s="45">
        <v>170.172</v>
      </c>
      <c r="E34" s="20">
        <f t="shared" si="0"/>
        <v>35.526513569937364</v>
      </c>
    </row>
    <row r="35" spans="1:5" s="6" customFormat="1" ht="31.5" customHeight="1" hidden="1">
      <c r="A35" s="18" t="s">
        <v>64</v>
      </c>
      <c r="B35" s="27" t="s">
        <v>65</v>
      </c>
      <c r="C35" s="44">
        <f>C36</f>
        <v>0</v>
      </c>
      <c r="D35" s="44">
        <f>D36</f>
        <v>0</v>
      </c>
      <c r="E35" s="28" t="e">
        <f t="shared" si="0"/>
        <v>#DIV/0!</v>
      </c>
    </row>
    <row r="36" spans="1:5" s="8" customFormat="1" ht="26.25" customHeight="1" hidden="1" outlineLevel="1">
      <c r="A36" s="32" t="s">
        <v>66</v>
      </c>
      <c r="B36" s="25" t="s">
        <v>67</v>
      </c>
      <c r="C36" s="46"/>
      <c r="D36" s="45"/>
      <c r="E36" s="20" t="e">
        <f t="shared" si="0"/>
        <v>#DIV/0!</v>
      </c>
    </row>
    <row r="37" spans="1:5" s="6" customFormat="1" ht="31.5" customHeight="1" hidden="1">
      <c r="A37" s="18" t="s">
        <v>47</v>
      </c>
      <c r="B37" s="27" t="s">
        <v>10</v>
      </c>
      <c r="C37" s="44">
        <f>C38+C39</f>
        <v>0</v>
      </c>
      <c r="D37" s="44">
        <f>D38+D39</f>
        <v>0</v>
      </c>
      <c r="E37" s="28" t="e">
        <f t="shared" si="0"/>
        <v>#DIV/0!</v>
      </c>
    </row>
    <row r="38" spans="1:5" s="8" customFormat="1" ht="66.75" customHeight="1" hidden="1" outlineLevel="1">
      <c r="A38" s="32" t="s">
        <v>60</v>
      </c>
      <c r="B38" s="25" t="s">
        <v>61</v>
      </c>
      <c r="C38" s="46">
        <v>0</v>
      </c>
      <c r="D38" s="45">
        <v>0</v>
      </c>
      <c r="E38" s="20"/>
    </row>
    <row r="39" spans="1:5" s="8" customFormat="1" ht="36" customHeight="1" hidden="1" outlineLevel="1">
      <c r="A39" s="21" t="s">
        <v>48</v>
      </c>
      <c r="B39" s="33" t="s">
        <v>62</v>
      </c>
      <c r="C39" s="43">
        <v>0</v>
      </c>
      <c r="D39" s="45">
        <v>0</v>
      </c>
      <c r="E39" s="20"/>
    </row>
    <row r="40" spans="1:5" s="6" customFormat="1" ht="21.75" customHeight="1" hidden="1">
      <c r="A40" s="18" t="s">
        <v>49</v>
      </c>
      <c r="B40" s="27" t="s">
        <v>16</v>
      </c>
      <c r="C40" s="44">
        <f>C41+C42+C43</f>
        <v>0</v>
      </c>
      <c r="D40" s="44">
        <f>D41+D42+D43+D46</f>
        <v>0</v>
      </c>
      <c r="E40" s="28"/>
    </row>
    <row r="41" spans="1:5" s="11" customFormat="1" ht="51" customHeight="1" hidden="1">
      <c r="A41" s="21" t="s">
        <v>79</v>
      </c>
      <c r="B41" s="34" t="s">
        <v>80</v>
      </c>
      <c r="C41" s="43">
        <v>0</v>
      </c>
      <c r="D41" s="43">
        <v>0</v>
      </c>
      <c r="E41" s="20"/>
    </row>
    <row r="42" spans="1:5" s="11" customFormat="1" ht="21" customHeight="1" hidden="1">
      <c r="A42" s="21" t="s">
        <v>50</v>
      </c>
      <c r="B42" s="35" t="s">
        <v>21</v>
      </c>
      <c r="C42" s="43">
        <v>0</v>
      </c>
      <c r="D42" s="43">
        <v>0</v>
      </c>
      <c r="E42" s="20"/>
    </row>
    <row r="43" spans="1:5" s="6" customFormat="1" ht="28.5" customHeight="1" hidden="1">
      <c r="A43" s="21" t="s">
        <v>51</v>
      </c>
      <c r="B43" s="22" t="s">
        <v>56</v>
      </c>
      <c r="C43" s="43">
        <v>0</v>
      </c>
      <c r="D43" s="43">
        <v>0</v>
      </c>
      <c r="E43" s="20"/>
    </row>
    <row r="44" spans="1:5" s="6" customFormat="1" ht="15.75" customHeight="1" hidden="1" outlineLevel="1">
      <c r="A44" s="18" t="s">
        <v>24</v>
      </c>
      <c r="B44" s="27" t="s">
        <v>14</v>
      </c>
      <c r="C44" s="44">
        <f>C45</f>
        <v>0</v>
      </c>
      <c r="D44" s="44">
        <f>D45</f>
        <v>0</v>
      </c>
      <c r="E44" s="20"/>
    </row>
    <row r="45" spans="1:5" s="8" customFormat="1" ht="17.25" customHeight="1" hidden="1" outlineLevel="1">
      <c r="A45" s="21" t="s">
        <v>25</v>
      </c>
      <c r="B45" s="22" t="s">
        <v>22</v>
      </c>
      <c r="C45" s="43">
        <v>0</v>
      </c>
      <c r="D45" s="45">
        <v>0</v>
      </c>
      <c r="E45" s="20"/>
    </row>
    <row r="46" spans="1:5" s="8" customFormat="1" ht="20.25" customHeight="1" hidden="1" outlineLevel="1">
      <c r="A46" s="21" t="s">
        <v>83</v>
      </c>
      <c r="B46" s="22" t="s">
        <v>84</v>
      </c>
      <c r="C46" s="43"/>
      <c r="D46" s="45"/>
      <c r="E46" s="20"/>
    </row>
    <row r="47" spans="1:5" s="6" customFormat="1" ht="16.5" customHeight="1" collapsed="1">
      <c r="A47" s="49" t="s">
        <v>52</v>
      </c>
      <c r="B47" s="53" t="s">
        <v>8</v>
      </c>
      <c r="C47" s="54">
        <f>C48+C49+C50+C51+C52+C53+C56+C57+C54+C55</f>
        <v>4523.839000000001</v>
      </c>
      <c r="D47" s="54">
        <f>D48+D49+D50+D51+D52+D53+D56+D57+D54+D55</f>
        <v>413.36899999999997</v>
      </c>
      <c r="E47" s="55">
        <f aca="true" t="shared" si="1" ref="E47:E53">D47/C47*100</f>
        <v>9.13757098782693</v>
      </c>
    </row>
    <row r="48" spans="1:5" s="10" customFormat="1" ht="36.75" customHeight="1">
      <c r="A48" s="31" t="s">
        <v>92</v>
      </c>
      <c r="B48" s="22" t="s">
        <v>85</v>
      </c>
      <c r="C48" s="43">
        <v>1121.1</v>
      </c>
      <c r="D48" s="45">
        <v>280.275</v>
      </c>
      <c r="E48" s="20">
        <f t="shared" si="1"/>
        <v>25</v>
      </c>
    </row>
    <row r="49" spans="1:5" s="8" customFormat="1" ht="66" customHeight="1" outlineLevel="1">
      <c r="A49" s="31" t="s">
        <v>93</v>
      </c>
      <c r="B49" s="25" t="s">
        <v>94</v>
      </c>
      <c r="C49" s="43">
        <v>2035.2</v>
      </c>
      <c r="D49" s="45">
        <v>0</v>
      </c>
      <c r="E49" s="20">
        <f t="shared" si="1"/>
        <v>0</v>
      </c>
    </row>
    <row r="50" spans="1:5" s="8" customFormat="1" ht="55.5" customHeight="1" outlineLevel="1">
      <c r="A50" s="31" t="s">
        <v>95</v>
      </c>
      <c r="B50" s="25" t="s">
        <v>96</v>
      </c>
      <c r="C50" s="43">
        <v>1018.6</v>
      </c>
      <c r="D50" s="45">
        <v>0</v>
      </c>
      <c r="E50" s="20">
        <f t="shared" si="1"/>
        <v>0</v>
      </c>
    </row>
    <row r="51" spans="1:5" ht="40.5" customHeight="1">
      <c r="A51" s="31" t="s">
        <v>68</v>
      </c>
      <c r="B51" s="36" t="s">
        <v>97</v>
      </c>
      <c r="C51" s="43">
        <v>266.7</v>
      </c>
      <c r="D51" s="45">
        <v>51.455</v>
      </c>
      <c r="E51" s="20">
        <f t="shared" si="1"/>
        <v>19.29321334833146</v>
      </c>
    </row>
    <row r="52" spans="1:5" s="8" customFormat="1" ht="39.75" customHeight="1">
      <c r="A52" s="31" t="s">
        <v>69</v>
      </c>
      <c r="B52" s="37" t="s">
        <v>57</v>
      </c>
      <c r="C52" s="43">
        <v>0.6</v>
      </c>
      <c r="D52" s="45">
        <v>0</v>
      </c>
      <c r="E52" s="20">
        <f t="shared" si="1"/>
        <v>0</v>
      </c>
    </row>
    <row r="53" spans="1:5" s="8" customFormat="1" ht="28.5" customHeight="1">
      <c r="A53" s="38" t="s">
        <v>98</v>
      </c>
      <c r="B53" s="39" t="s">
        <v>63</v>
      </c>
      <c r="C53" s="43">
        <v>81.639</v>
      </c>
      <c r="D53" s="45">
        <v>81.639</v>
      </c>
      <c r="E53" s="20">
        <f t="shared" si="1"/>
        <v>100</v>
      </c>
    </row>
    <row r="54" spans="1:5" s="8" customFormat="1" ht="37.5" customHeight="1" hidden="1">
      <c r="A54" s="38" t="s">
        <v>75</v>
      </c>
      <c r="B54" s="39" t="s">
        <v>77</v>
      </c>
      <c r="C54" s="43"/>
      <c r="D54" s="45"/>
      <c r="E54" s="20"/>
    </row>
    <row r="55" spans="1:5" s="8" customFormat="1" ht="26.25" customHeight="1" hidden="1">
      <c r="A55" s="38" t="s">
        <v>76</v>
      </c>
      <c r="B55" s="39" t="s">
        <v>78</v>
      </c>
      <c r="C55" s="43"/>
      <c r="D55" s="45"/>
      <c r="E55" s="20"/>
    </row>
    <row r="56" spans="1:5" s="8" customFormat="1" ht="34.5" customHeight="1" hidden="1" outlineLevel="1">
      <c r="A56" s="40" t="s">
        <v>70</v>
      </c>
      <c r="B56" s="39" t="s">
        <v>71</v>
      </c>
      <c r="C56" s="43"/>
      <c r="D56" s="45"/>
      <c r="E56" s="20"/>
    </row>
    <row r="57" spans="1:5" s="8" customFormat="1" ht="37.5" customHeight="1" hidden="1" outlineLevel="1">
      <c r="A57" s="40" t="s">
        <v>82</v>
      </c>
      <c r="B57" s="39" t="s">
        <v>23</v>
      </c>
      <c r="C57" s="43"/>
      <c r="D57" s="45"/>
      <c r="E57" s="20"/>
    </row>
    <row r="58" spans="1:5" s="6" customFormat="1" ht="21" customHeight="1" collapsed="1">
      <c r="A58" s="41"/>
      <c r="B58" s="42" t="s">
        <v>9</v>
      </c>
      <c r="C58" s="47">
        <f>C47+C12</f>
        <v>12070.439000000002</v>
      </c>
      <c r="D58" s="47">
        <f>D47+D12</f>
        <v>2207.91</v>
      </c>
      <c r="E58" s="48">
        <f>D58/C58*100</f>
        <v>18.291878199293325</v>
      </c>
    </row>
  </sheetData>
  <sheetProtection/>
  <autoFilter ref="A12:F12"/>
  <mergeCells count="8">
    <mergeCell ref="A6:E7"/>
    <mergeCell ref="B4:C4"/>
    <mergeCell ref="D4:E4"/>
    <mergeCell ref="A5:E5"/>
    <mergeCell ref="A9:E9"/>
    <mergeCell ref="B1:C1"/>
    <mergeCell ref="B3:C3"/>
    <mergeCell ref="B2:E2"/>
  </mergeCells>
  <printOptions/>
  <pageMargins left="0.67" right="0.31496062992125984" top="0.58" bottom="0.15748031496062992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2022-05-08T06:48:15Z</cp:lastPrinted>
  <dcterms:created xsi:type="dcterms:W3CDTF">2008-12-08T05:18:30Z</dcterms:created>
  <dcterms:modified xsi:type="dcterms:W3CDTF">2022-05-11T09:35:24Z</dcterms:modified>
  <cp:category/>
  <cp:version/>
  <cp:contentType/>
  <cp:contentStatus/>
</cp:coreProperties>
</file>