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 11" sheetId="1" r:id="rId1"/>
  </sheets>
  <definedNames>
    <definedName name="_xlnm.Print_Area" localSheetId="0">'прил 11'!$A$1:$F$93</definedName>
  </definedNames>
  <calcPr fullCalcOnLoad="1"/>
</workbook>
</file>

<file path=xl/sharedStrings.xml><?xml version="1.0" encoding="utf-8"?>
<sst xmlns="http://schemas.openxmlformats.org/spreadsheetml/2006/main" count="385" uniqueCount="147">
  <si>
    <t>Мероприятия по уличному освещению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</si>
  <si>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</si>
  <si>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</si>
  <si>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</si>
  <si>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</si>
  <si>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Сумма       (тыс. руб.)</t>
  </si>
  <si>
    <t>830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</si>
  <si>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</si>
  <si>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</si>
  <si>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</si>
  <si>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</si>
  <si>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</si>
  <si>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</si>
  <si>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</si>
  <si>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</si>
  <si>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</si>
  <si>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</si>
  <si>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</si>
  <si>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</si>
  <si>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</si>
  <si>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</si>
  <si>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Мероприятия в сфере благоустройства</t>
  </si>
  <si>
    <t>200</t>
  </si>
  <si>
    <t>240</t>
  </si>
  <si>
    <t>Иные закупки товаров, работ и услуг для обеспечения государственных (муниципальных) нужд</t>
  </si>
  <si>
    <t>Владение, пользование и распоряжение имуществом, находящимся в муниципальной собственности поселения</t>
  </si>
  <si>
    <t>Органы местного самоуправления и структурные подразделения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</si>
  <si>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</si>
  <si>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квалификации специалистов по финансовой работе органов местного самоуправления</t>
  </si>
  <si>
    <t>Межбюджетные трансферты</t>
  </si>
  <si>
    <t>Целевая статья</t>
  </si>
  <si>
    <t>Всего расходов</t>
  </si>
  <si>
    <t>000</t>
  </si>
  <si>
    <t>500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</si>
  <si>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</si>
  <si>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</t>
  </si>
  <si>
    <t>Подпрограмма "Энергосбережение и повышение энергетической эффективности"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</si>
  <si>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</si>
  <si>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</si>
  <si>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</si>
  <si>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</si>
  <si>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Осуществление внутреннего муниципального финансового контроля за исполнением бюджета поселения</t>
  </si>
  <si>
    <t>00000 00000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</si>
  <si>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</si>
  <si>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</si>
  <si>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</si>
  <si>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</si>
  <si>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0441C</t>
  </si>
  <si>
    <t>41Я00 0441Н</t>
  </si>
  <si>
    <t>Софинансирование мероприятий по проекту местных инициатив за счет средств областного бюджета</t>
  </si>
  <si>
    <t>41Я00 15170</t>
  </si>
  <si>
    <t>3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</si>
  <si>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</si>
  <si>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Закупка товаров, работ и услуг для государственных (муниципальных) нужд</t>
  </si>
  <si>
    <t xml:space="preserve">Осуществление переданных полномочий Российской Федерации по первичному воинскому учету на территориях, где отсутствуют военные комиссариаты </t>
  </si>
  <si>
    <t>Выполнение других обязательств муниципального образования</t>
  </si>
  <si>
    <t>71100 01000</t>
  </si>
  <si>
    <t>71100 01020</t>
  </si>
  <si>
    <t>71100 01040</t>
  </si>
  <si>
    <t>71100 07000</t>
  </si>
  <si>
    <t>71100 07010</t>
  </si>
  <si>
    <t>71100 10000</t>
  </si>
  <si>
    <t>71100 10010</t>
  </si>
  <si>
    <t>71100 10020</t>
  </si>
  <si>
    <t>71100 10032</t>
  </si>
  <si>
    <t>71100 10033</t>
  </si>
  <si>
    <t>71100 10034</t>
  </si>
  <si>
    <t>71100 10035</t>
  </si>
  <si>
    <t>71100 10036</t>
  </si>
  <si>
    <t>71100 10037</t>
  </si>
  <si>
    <t>71100 10080</t>
  </si>
  <si>
    <t>71100 51180</t>
  </si>
  <si>
    <t>71100 51181</t>
  </si>
  <si>
    <t>71400 00000</t>
  </si>
  <si>
    <t>71400 04000</t>
  </si>
  <si>
    <t>71400 04040</t>
  </si>
  <si>
    <t>71200 00000</t>
  </si>
  <si>
    <t>71200 04000</t>
  </si>
  <si>
    <t>71200 04020</t>
  </si>
  <si>
    <t>41200 04020</t>
  </si>
  <si>
    <t>71300 00000</t>
  </si>
  <si>
    <t>71300 04000</t>
  </si>
  <si>
    <t>71300 04030</t>
  </si>
  <si>
    <t>71300 04031</t>
  </si>
  <si>
    <t>71300 04130</t>
  </si>
  <si>
    <t>71100 00000</t>
  </si>
  <si>
    <t>71100 01041</t>
  </si>
  <si>
    <t>71100 01042</t>
  </si>
  <si>
    <t>71100 18000</t>
  </si>
  <si>
    <t>Мероприятия по пожарной безопасности</t>
  </si>
  <si>
    <t>УТВЕРЖДЕНО</t>
  </si>
  <si>
    <t xml:space="preserve"> решением Шахровской сельской Думы</t>
  </si>
  <si>
    <t>Ведомство</t>
  </si>
  <si>
    <t>Раздел, подраздел</t>
  </si>
  <si>
    <t>Администрация Шахровского сельского поселения</t>
  </si>
  <si>
    <t>0000</t>
  </si>
  <si>
    <t xml:space="preserve">00000 00000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</si>
  <si>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</si>
  <si>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</si>
  <si>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</si>
  <si>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</si>
  <si>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"Развитие муниципального управления"</t>
  </si>
  <si>
    <t>990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</si>
  <si>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</si>
  <si>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</si>
  <si>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000000 00000</t>
  </si>
  <si>
    <t>0111</t>
  </si>
  <si>
    <t>Другие общегосударственные вопросы</t>
  </si>
  <si>
    <t>0113</t>
  </si>
  <si>
    <t>0310</t>
  </si>
  <si>
    <t>0412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</si>
  <si>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</si>
  <si>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</si>
  <si>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</si>
  <si>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</si>
  <si>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дечтельность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</si>
  <si>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</si>
  <si>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</si>
  <si>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</si>
  <si>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</si>
  <si>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</si>
  <si>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</si>
  <si>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71100 010020</t>
  </si>
  <si>
    <t>71100 010030</t>
  </si>
  <si>
    <t>Жилищно-коммунальное хозяйство</t>
  </si>
  <si>
    <t>0500</t>
  </si>
  <si>
    <t>Вид расходов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</si>
  <si>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выдаче градостроительного плана земельного участка,расположенного в границах поселения,  выдача разрешений на строительство (за исключением случаев, предусмотренных Градостроитеьным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</si>
  <si>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Подпрограмма "Развитие муниципального управления на 2021-2025 годы"</t>
  </si>
  <si>
    <t>Подпрограмма "Пожарная безопасность на территории Шахровского сельского поселения на 2021-2025 годы"</t>
  </si>
  <si>
    <t>Подпрограмма "Дорожная деятельность на территории Шахровского сельского поселения на 2021-2025 годы"</t>
  </si>
  <si>
    <t>Подпрограмма "Благоустройство территории Шахровского сельского поселения на 2021-2025 годы"</t>
  </si>
  <si>
    <t>0505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</si>
  <si>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</si>
  <si>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пожарная безопасность</t>
  </si>
  <si>
    <t>_______________</t>
  </si>
  <si>
    <t>Приложение №9</t>
  </si>
  <si>
    <t>Наименование расходов</t>
  </si>
  <si>
    <t>Ведомственная структура расходов бюджета муниципального образования Шахровское сельское поселение Омутнинского района Кировской области на 2022 год</t>
  </si>
  <si>
    <t>от   21.12.2021   №  35</t>
  </si>
  <si>
    <t>(в редакции решения</t>
  </si>
  <si>
    <t>Шахровской сельской</t>
  </si>
  <si>
    <t>0107</t>
  </si>
  <si>
    <t>7110001070</t>
  </si>
  <si>
    <t>Осуществление выборов (специальные расходы)</t>
  </si>
  <si>
    <t>0503</t>
  </si>
  <si>
    <t>Думы от  25.08.2022   № 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</si>
</sst>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333333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justify" wrapText="1"/>
    </xf>
    <xf numFmtId="173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 wrapText="1"/>
    </xf>
    <xf numFmtId="49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/>
    </xf>
    <xf numFmtId="0" fontId="9" fillId="19" borderId="11" xfId="0" applyFont="1" applyFill="1" applyBorder="1" applyAlignment="1">
      <alignment horizontal="left" vertical="top" wrapText="1"/>
    </xf>
    <xf numFmtId="0" fontId="9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justify" vertical="top" wrapText="1"/>
    </xf>
    <xf numFmtId="0" fontId="53" fillId="0" borderId="1" xfId="33" applyNumberFormat="1" applyFont="1" applyProtection="1">
      <alignment horizontal="center" vertical="center" wrapText="1"/>
      <protection/>
    </xf>
    <xf numFmtId="49" fontId="7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/>
    </xf>
    <xf numFmtId="49" fontId="9" fillId="19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justify" vertical="top"/>
    </xf>
    <xf numFmtId="49" fontId="9" fillId="34" borderId="11" xfId="0" applyNumberFormat="1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0" fontId="7" fillId="35" borderId="11" xfId="0" applyFont="1" applyFill="1" applyBorder="1" applyAlignment="1">
      <alignment horizontal="justify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13" fillId="34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justify" vertical="center" wrapText="1"/>
    </xf>
    <xf numFmtId="49" fontId="7" fillId="34" borderId="11" xfId="0" applyNumberFormat="1" applyFont="1" applyFill="1" applyBorder="1" applyAlignment="1">
      <alignment horizontal="justify" vertical="top"/>
    </xf>
    <xf numFmtId="11" fontId="9" fillId="34" borderId="11" xfId="0" applyNumberFormat="1" applyFont="1" applyFill="1" applyBorder="1" applyAlignment="1">
      <alignment vertical="top" wrapText="1"/>
    </xf>
    <xf numFmtId="0" fontId="9" fillId="34" borderId="0" xfId="0" applyFont="1" applyFill="1" applyAlignment="1">
      <alignment vertical="top"/>
    </xf>
    <xf numFmtId="49" fontId="9" fillId="34" borderId="0" xfId="0" applyNumberFormat="1" applyFont="1" applyFill="1" applyAlignment="1">
      <alignment vertical="top"/>
    </xf>
    <xf numFmtId="0" fontId="9" fillId="34" borderId="11" xfId="0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justify"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 applyProtection="1">
      <alignment vertical="top" wrapText="1"/>
      <protection locked="0"/>
    </xf>
    <xf numFmtId="0" fontId="54" fillId="0" borderId="0" xfId="0" applyFont="1" applyAlignment="1">
      <alignment wrapText="1"/>
    </xf>
    <xf numFmtId="173" fontId="7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/>
    </xf>
    <xf numFmtId="173" fontId="9" fillId="0" borderId="11" xfId="0" applyNumberFormat="1" applyFont="1" applyBorder="1" applyAlignment="1">
      <alignment horizontal="left" vertical="top"/>
    </xf>
    <xf numFmtId="49" fontId="9" fillId="34" borderId="11" xfId="0" applyNumberFormat="1" applyFont="1" applyFill="1" applyBorder="1" applyAlignment="1">
      <alignment horizontal="left" vertical="top"/>
    </xf>
    <xf numFmtId="173" fontId="9" fillId="34" borderId="11" xfId="0" applyNumberFormat="1" applyFont="1" applyFill="1" applyBorder="1" applyAlignment="1">
      <alignment horizontal="left" vertical="top"/>
    </xf>
    <xf numFmtId="0" fontId="9" fillId="34" borderId="0" xfId="0" applyFont="1" applyFill="1" applyAlignment="1">
      <alignment horizontal="left" vertical="top"/>
    </xf>
    <xf numFmtId="173" fontId="9" fillId="34" borderId="0" xfId="0" applyNumberFormat="1" applyFont="1" applyFill="1" applyAlignment="1">
      <alignment horizontal="left" vertical="top"/>
    </xf>
    <xf numFmtId="49" fontId="9" fillId="19" borderId="11" xfId="0" applyNumberFormat="1" applyFont="1" applyFill="1" applyBorder="1" applyAlignment="1">
      <alignment horizontal="left" vertical="top"/>
    </xf>
    <xf numFmtId="173" fontId="9" fillId="19" borderId="11" xfId="0" applyNumberFormat="1" applyFont="1" applyFill="1" applyBorder="1" applyAlignment="1">
      <alignment horizontal="left" vertical="top"/>
    </xf>
    <xf numFmtId="49" fontId="7" fillId="34" borderId="11" xfId="0" applyNumberFormat="1" applyFont="1" applyFill="1" applyBorder="1" applyAlignment="1">
      <alignment horizontal="left" vertical="top"/>
    </xf>
    <xf numFmtId="173" fontId="7" fillId="0" borderId="11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173" fontId="10" fillId="0" borderId="11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49" fontId="7" fillId="34" borderId="11" xfId="0" applyNumberFormat="1" applyFont="1" applyFill="1" applyBorder="1" applyAlignment="1">
      <alignment vertical="top" wrapText="1"/>
    </xf>
    <xf numFmtId="49" fontId="7" fillId="0" borderId="11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173" fontId="7" fillId="34" borderId="11" xfId="0" applyNumberFormat="1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179" fontId="9" fillId="0" borderId="0" xfId="0" applyNumberFormat="1" applyFont="1" applyBorder="1" applyAlignment="1">
      <alignment horizontal="left"/>
    </xf>
    <xf numFmtId="0" fontId="55" fillId="0" borderId="0" xfId="34" applyNumberFormat="1" applyFont="1" applyAlignment="1" applyProtection="1">
      <alignment/>
      <protection/>
    </xf>
    <xf numFmtId="0" fontId="7" fillId="34" borderId="1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90" zoomScaleNormal="90" zoomScaleSheetLayoutView="69" workbookViewId="0" topLeftCell="A2">
      <selection activeCell="A5" sqref="A5"/>
    </sheetView>
  </sheetViews>
  <sheetFormatPr defaultColWidth="9.00390625" defaultRowHeight="12.75" outlineLevelRow="1"/>
  <cols>
    <col min="1" max="1" width="61.125" style="10" customWidth="1"/>
    <col min="2" max="2" width="9.25390625" style="10" customWidth="1"/>
    <col min="3" max="3" width="10.75390625" style="10" customWidth="1"/>
    <col min="4" max="4" width="15.875" style="0" customWidth="1"/>
    <col min="5" max="5" width="12.125" style="0" customWidth="1"/>
    <col min="6" max="6" width="14.125" style="0" customWidth="1"/>
  </cols>
  <sheetData>
    <row r="1" spans="1:6" ht="15.75">
      <c r="A1" s="9"/>
      <c r="B1" s="9"/>
      <c r="C1" s="9"/>
      <c r="E1" s="82" t="s">
        <v>136</v>
      </c>
      <c r="F1" s="82"/>
    </row>
    <row r="2" spans="1:6" ht="15.75">
      <c r="A2" s="9"/>
      <c r="B2" s="9"/>
      <c r="C2" s="9"/>
      <c r="E2" s="82" t="s">
        <v>90</v>
      </c>
      <c r="F2" s="82"/>
    </row>
    <row r="3" spans="1:6" ht="30.75" customHeight="1">
      <c r="A3" s="9"/>
      <c r="B3" s="9"/>
      <c r="C3" s="9"/>
      <c r="E3" s="86" t="s">
        <v>91</v>
      </c>
      <c r="F3" s="86"/>
    </row>
    <row r="4" spans="1:6" ht="15.75" outlineLevel="1">
      <c r="A4" s="9"/>
      <c r="B4" s="9"/>
      <c r="C4" s="9"/>
      <c r="D4" s="82"/>
      <c r="E4" s="82" t="s">
        <v>139</v>
      </c>
      <c r="F4" s="82"/>
    </row>
    <row r="5" spans="1:6" ht="15.75" outlineLevel="1">
      <c r="A5" s="9"/>
      <c r="B5" s="9"/>
      <c r="C5" s="9"/>
      <c r="D5" s="78"/>
      <c r="E5" s="78"/>
      <c r="F5" s="78"/>
    </row>
    <row r="6" spans="1:6" ht="15.75" outlineLevel="1">
      <c r="A6" s="9"/>
      <c r="B6" s="9"/>
      <c r="C6" s="9"/>
      <c r="D6" s="83"/>
      <c r="E6" s="83" t="s">
        <v>140</v>
      </c>
      <c r="F6" s="82"/>
    </row>
    <row r="7" spans="1:6" ht="15.75" outlineLevel="1">
      <c r="A7" s="9"/>
      <c r="B7" s="9"/>
      <c r="C7" s="9"/>
      <c r="D7" s="83"/>
      <c r="E7" s="83" t="s">
        <v>141</v>
      </c>
      <c r="F7" s="82"/>
    </row>
    <row r="8" spans="1:6" ht="15.75">
      <c r="A8" s="80"/>
      <c r="B8" s="80"/>
      <c r="C8" s="80"/>
      <c r="D8" s="83"/>
      <c r="E8" s="83" t="s">
        <v>146</v>
      </c>
      <c r="F8" s="81"/>
    </row>
    <row r="9" spans="1:6" ht="15.75">
      <c r="A9" s="80"/>
      <c r="B9" s="80"/>
      <c r="C9" s="80"/>
      <c r="D9" s="83"/>
      <c r="E9" s="84"/>
      <c r="F9" s="81"/>
    </row>
    <row r="10" spans="1:6" ht="16.5" customHeight="1">
      <c r="A10" s="88" t="s">
        <v>138</v>
      </c>
      <c r="B10" s="88"/>
      <c r="C10" s="88"/>
      <c r="D10" s="88"/>
      <c r="E10" s="88"/>
      <c r="F10" s="88"/>
    </row>
    <row r="11" spans="1:6" ht="10.5" customHeight="1">
      <c r="A11" s="88"/>
      <c r="B11" s="88"/>
      <c r="C11" s="88"/>
      <c r="D11" s="88"/>
      <c r="E11" s="88"/>
      <c r="F11" s="88"/>
    </row>
    <row r="12" spans="1:6" ht="5.25" customHeight="1">
      <c r="A12" s="88"/>
      <c r="B12" s="88"/>
      <c r="C12" s="88"/>
      <c r="D12" s="88"/>
      <c r="E12" s="88"/>
      <c r="F12" s="88"/>
    </row>
    <row r="13" spans="1:6" ht="12.75">
      <c r="A13" s="9"/>
      <c r="B13" s="9"/>
      <c r="C13" s="9"/>
      <c r="D13" s="2"/>
      <c r="E13" s="1"/>
      <c r="F13" s="2"/>
    </row>
    <row r="14" spans="1:6" ht="30">
      <c r="A14" s="18" t="s">
        <v>137</v>
      </c>
      <c r="B14" s="31" t="s">
        <v>92</v>
      </c>
      <c r="C14" s="31" t="s">
        <v>93</v>
      </c>
      <c r="D14" s="19" t="s">
        <v>30</v>
      </c>
      <c r="E14" s="20" t="s">
        <v>126</v>
      </c>
      <c r="F14" s="19" t="s">
        <v>5</v>
      </c>
    </row>
    <row r="15" spans="1:6" ht="15">
      <c r="A15" s="21">
        <v>1</v>
      </c>
      <c r="B15" s="21"/>
      <c r="C15" s="21"/>
      <c r="D15" s="19">
        <v>2</v>
      </c>
      <c r="E15" s="20" t="s">
        <v>51</v>
      </c>
      <c r="F15" s="19">
        <v>4</v>
      </c>
    </row>
    <row r="16" spans="1:6" s="43" customFormat="1" ht="15.75">
      <c r="A16" s="22" t="s">
        <v>31</v>
      </c>
      <c r="B16" s="32" t="s">
        <v>32</v>
      </c>
      <c r="C16" s="32" t="s">
        <v>95</v>
      </c>
      <c r="D16" s="32" t="s">
        <v>42</v>
      </c>
      <c r="E16" s="32" t="s">
        <v>32</v>
      </c>
      <c r="F16" s="62">
        <f>F17</f>
        <v>2988.691</v>
      </c>
    </row>
    <row r="17" spans="1:6" s="43" customFormat="1" ht="15.75">
      <c r="A17" s="45" t="s">
        <v>94</v>
      </c>
      <c r="B17" s="22">
        <v>990</v>
      </c>
      <c r="C17" s="32" t="s">
        <v>95</v>
      </c>
      <c r="D17" s="32" t="s">
        <v>96</v>
      </c>
      <c r="E17" s="32" t="s">
        <v>32</v>
      </c>
      <c r="F17" s="62">
        <f>F18+F53+F62+F69+F85+F38</f>
        <v>2988.691</v>
      </c>
    </row>
    <row r="18" spans="1:6" s="43" customFormat="1" ht="19.5" customHeight="1">
      <c r="A18" s="45" t="s">
        <v>97</v>
      </c>
      <c r="B18" s="22">
        <v>990</v>
      </c>
      <c r="C18" s="32" t="s">
        <v>98</v>
      </c>
      <c r="D18" s="32" t="s">
        <v>42</v>
      </c>
      <c r="E18" s="32" t="s">
        <v>32</v>
      </c>
      <c r="F18" s="62">
        <f>F19+F23+F34+F33</f>
        <v>1507.109</v>
      </c>
    </row>
    <row r="19" spans="1:6" ht="47.25">
      <c r="A19" s="45" t="s">
        <v>99</v>
      </c>
      <c r="B19" s="23">
        <v>990</v>
      </c>
      <c r="C19" s="33" t="s">
        <v>100</v>
      </c>
      <c r="D19" s="63" t="s">
        <v>42</v>
      </c>
      <c r="E19" s="63" t="s">
        <v>32</v>
      </c>
      <c r="F19" s="64">
        <f>F20</f>
        <v>527.4</v>
      </c>
    </row>
    <row r="20" spans="1:6" ht="31.5">
      <c r="A20" s="46" t="s">
        <v>128</v>
      </c>
      <c r="B20" s="23">
        <v>990</v>
      </c>
      <c r="C20" s="33" t="s">
        <v>100</v>
      </c>
      <c r="D20" s="63" t="s">
        <v>56</v>
      </c>
      <c r="E20" s="63" t="s">
        <v>32</v>
      </c>
      <c r="F20" s="64">
        <f>F21</f>
        <v>527.4</v>
      </c>
    </row>
    <row r="21" spans="1:6" ht="15.75">
      <c r="A21" s="23" t="s">
        <v>37</v>
      </c>
      <c r="B21" s="23">
        <v>990</v>
      </c>
      <c r="C21" s="33" t="s">
        <v>100</v>
      </c>
      <c r="D21" s="63" t="s">
        <v>57</v>
      </c>
      <c r="E21" s="63" t="s">
        <v>32</v>
      </c>
      <c r="F21" s="64">
        <f>F22</f>
        <v>527.4</v>
      </c>
    </row>
    <row r="22" spans="1:6" s="42" customFormat="1" ht="49.5" customHeight="1">
      <c r="A22" s="54" t="s">
        <v>43</v>
      </c>
      <c r="B22" s="40">
        <v>990</v>
      </c>
      <c r="C22" s="40" t="s">
        <v>100</v>
      </c>
      <c r="D22" s="65" t="s">
        <v>57</v>
      </c>
      <c r="E22" s="65" t="s">
        <v>35</v>
      </c>
      <c r="F22" s="66">
        <f>405.1+122.3</f>
        <v>527.4</v>
      </c>
    </row>
    <row r="23" spans="1:6" ht="44.25" customHeight="1">
      <c r="A23" s="45" t="s">
        <v>104</v>
      </c>
      <c r="B23" s="76" t="s">
        <v>102</v>
      </c>
      <c r="C23" s="76" t="s">
        <v>103</v>
      </c>
      <c r="D23" s="71" t="s">
        <v>105</v>
      </c>
      <c r="E23" s="71" t="s">
        <v>32</v>
      </c>
      <c r="F23" s="72">
        <f>F24+F27+F30</f>
        <v>946.5089999999999</v>
      </c>
    </row>
    <row r="24" spans="1:6" ht="32.25" customHeight="1">
      <c r="A24" s="46" t="s">
        <v>128</v>
      </c>
      <c r="B24" s="40" t="s">
        <v>102</v>
      </c>
      <c r="C24" s="40" t="s">
        <v>103</v>
      </c>
      <c r="D24" s="65" t="s">
        <v>85</v>
      </c>
      <c r="E24" s="65" t="s">
        <v>32</v>
      </c>
      <c r="F24" s="64">
        <f>F25+F28+F31</f>
        <v>946.5089999999999</v>
      </c>
    </row>
    <row r="25" spans="1:6" ht="31.5">
      <c r="A25" s="23" t="s">
        <v>26</v>
      </c>
      <c r="B25" s="33" t="s">
        <v>102</v>
      </c>
      <c r="C25" s="33" t="s">
        <v>103</v>
      </c>
      <c r="D25" s="63" t="s">
        <v>58</v>
      </c>
      <c r="E25" s="63" t="s">
        <v>32</v>
      </c>
      <c r="F25" s="64">
        <f>F26+F29+F32</f>
        <v>946.5089999999999</v>
      </c>
    </row>
    <row r="26" spans="1:6" s="42" customFormat="1" ht="68.25" customHeight="1">
      <c r="A26" s="54" t="s">
        <v>43</v>
      </c>
      <c r="B26" s="40" t="s">
        <v>102</v>
      </c>
      <c r="C26" s="40" t="s">
        <v>103</v>
      </c>
      <c r="D26" s="65" t="s">
        <v>58</v>
      </c>
      <c r="E26" s="65" t="s">
        <v>35</v>
      </c>
      <c r="F26" s="66">
        <f>545.1+164.7</f>
        <v>709.8</v>
      </c>
    </row>
    <row r="27" spans="1:6" s="42" customFormat="1" ht="15.75" hidden="1">
      <c r="A27" s="55"/>
      <c r="B27" s="56"/>
      <c r="C27" s="56"/>
      <c r="D27" s="67"/>
      <c r="E27" s="67"/>
      <c r="F27" s="68"/>
    </row>
    <row r="28" spans="1:6" s="42" customFormat="1" ht="15.75" hidden="1">
      <c r="A28" s="55"/>
      <c r="B28" s="56"/>
      <c r="C28" s="56"/>
      <c r="D28" s="67"/>
      <c r="E28" s="67"/>
      <c r="F28" s="68"/>
    </row>
    <row r="29" spans="1:6" s="42" customFormat="1" ht="33" customHeight="1">
      <c r="A29" s="57" t="s">
        <v>53</v>
      </c>
      <c r="B29" s="41" t="s">
        <v>102</v>
      </c>
      <c r="C29" s="41" t="s">
        <v>103</v>
      </c>
      <c r="D29" s="65" t="s">
        <v>58</v>
      </c>
      <c r="E29" s="65" t="s">
        <v>22</v>
      </c>
      <c r="F29" s="66">
        <v>235.309</v>
      </c>
    </row>
    <row r="30" spans="1:6" s="42" customFormat="1" ht="15.75" hidden="1" outlineLevel="1">
      <c r="A30" s="57" t="s">
        <v>7</v>
      </c>
      <c r="B30" s="41"/>
      <c r="C30" s="41"/>
      <c r="D30" s="65" t="s">
        <v>86</v>
      </c>
      <c r="E30" s="65" t="s">
        <v>6</v>
      </c>
      <c r="F30" s="66"/>
    </row>
    <row r="31" spans="1:6" s="42" customFormat="1" ht="15.75" hidden="1" collapsed="1">
      <c r="A31" s="57" t="s">
        <v>1</v>
      </c>
      <c r="B31" s="41"/>
      <c r="C31" s="41"/>
      <c r="D31" s="65" t="s">
        <v>87</v>
      </c>
      <c r="E31" s="65" t="s">
        <v>2</v>
      </c>
      <c r="F31" s="66">
        <v>0</v>
      </c>
    </row>
    <row r="32" spans="1:6" s="42" customFormat="1" ht="21" customHeight="1">
      <c r="A32" s="57" t="s">
        <v>1</v>
      </c>
      <c r="B32" s="41" t="s">
        <v>102</v>
      </c>
      <c r="C32" s="41" t="s">
        <v>103</v>
      </c>
      <c r="D32" s="65" t="s">
        <v>58</v>
      </c>
      <c r="E32" s="65" t="s">
        <v>2</v>
      </c>
      <c r="F32" s="66">
        <v>1.4</v>
      </c>
    </row>
    <row r="33" spans="1:6" s="42" customFormat="1" ht="21" customHeight="1">
      <c r="A33" s="85" t="s">
        <v>144</v>
      </c>
      <c r="B33" s="48" t="s">
        <v>102</v>
      </c>
      <c r="C33" s="48" t="s">
        <v>142</v>
      </c>
      <c r="D33" s="71" t="s">
        <v>143</v>
      </c>
      <c r="E33" s="71" t="s">
        <v>2</v>
      </c>
      <c r="F33" s="79">
        <f>30.7+2</f>
        <v>32.7</v>
      </c>
    </row>
    <row r="34" spans="1:6" ht="20.25" customHeight="1">
      <c r="A34" s="59" t="s">
        <v>3</v>
      </c>
      <c r="B34" s="48" t="s">
        <v>102</v>
      </c>
      <c r="C34" s="48" t="s">
        <v>106</v>
      </c>
      <c r="D34" s="71" t="s">
        <v>42</v>
      </c>
      <c r="E34" s="71" t="s">
        <v>32</v>
      </c>
      <c r="F34" s="72">
        <f>F35</f>
        <v>0.5</v>
      </c>
    </row>
    <row r="35" spans="1:6" ht="15.75" hidden="1">
      <c r="A35" s="23" t="s">
        <v>3</v>
      </c>
      <c r="B35" s="33" t="s">
        <v>102</v>
      </c>
      <c r="C35" s="33" t="s">
        <v>106</v>
      </c>
      <c r="D35" s="63" t="s">
        <v>59</v>
      </c>
      <c r="E35" s="63" t="s">
        <v>32</v>
      </c>
      <c r="F35" s="64">
        <f>F36</f>
        <v>0.5</v>
      </c>
    </row>
    <row r="36" spans="1:6" ht="15.75">
      <c r="A36" s="23" t="s">
        <v>4</v>
      </c>
      <c r="B36" s="33" t="s">
        <v>102</v>
      </c>
      <c r="C36" s="33" t="s">
        <v>106</v>
      </c>
      <c r="D36" s="63" t="s">
        <v>60</v>
      </c>
      <c r="E36" s="63" t="s">
        <v>32</v>
      </c>
      <c r="F36" s="64">
        <f>F37</f>
        <v>0.5</v>
      </c>
    </row>
    <row r="37" spans="1:6" s="42" customFormat="1" ht="15.75">
      <c r="A37" s="57" t="s">
        <v>1</v>
      </c>
      <c r="B37" s="41" t="s">
        <v>102</v>
      </c>
      <c r="C37" s="41" t="s">
        <v>106</v>
      </c>
      <c r="D37" s="65" t="s">
        <v>60</v>
      </c>
      <c r="E37" s="65" t="s">
        <v>2</v>
      </c>
      <c r="F37" s="66">
        <v>0.5</v>
      </c>
    </row>
    <row r="38" spans="1:6" ht="47.25">
      <c r="A38" s="59" t="s">
        <v>38</v>
      </c>
      <c r="B38" s="77" t="s">
        <v>102</v>
      </c>
      <c r="C38" s="77" t="s">
        <v>108</v>
      </c>
      <c r="D38" s="75" t="s">
        <v>61</v>
      </c>
      <c r="E38" s="75" t="s">
        <v>32</v>
      </c>
      <c r="F38" s="72">
        <f>F39+F47</f>
        <v>22.368</v>
      </c>
    </row>
    <row r="39" spans="1:6" ht="35.25" customHeight="1">
      <c r="A39" s="27" t="s">
        <v>25</v>
      </c>
      <c r="B39" s="33" t="s">
        <v>102</v>
      </c>
      <c r="C39" s="35" t="s">
        <v>108</v>
      </c>
      <c r="D39" s="63" t="s">
        <v>62</v>
      </c>
      <c r="E39" s="63" t="s">
        <v>32</v>
      </c>
      <c r="F39" s="64">
        <f>F40+F52</f>
        <v>22.368</v>
      </c>
    </row>
    <row r="40" spans="1:6" s="42" customFormat="1" ht="15.75">
      <c r="A40" s="57" t="s">
        <v>29</v>
      </c>
      <c r="B40" s="41" t="s">
        <v>102</v>
      </c>
      <c r="C40" s="41" t="s">
        <v>108</v>
      </c>
      <c r="D40" s="65" t="s">
        <v>62</v>
      </c>
      <c r="E40" s="65" t="s">
        <v>33</v>
      </c>
      <c r="F40" s="66">
        <v>20.7</v>
      </c>
    </row>
    <row r="41" spans="1:6" ht="31.5" hidden="1">
      <c r="A41" s="29" t="s">
        <v>41</v>
      </c>
      <c r="B41" s="37"/>
      <c r="C41" s="37"/>
      <c r="D41" s="63" t="s">
        <v>64</v>
      </c>
      <c r="E41" s="63" t="s">
        <v>32</v>
      </c>
      <c r="F41" s="64">
        <v>0</v>
      </c>
    </row>
    <row r="42" spans="1:6" ht="15.75" hidden="1">
      <c r="A42" s="28" t="s">
        <v>29</v>
      </c>
      <c r="B42" s="36"/>
      <c r="C42" s="36"/>
      <c r="D42" s="63" t="s">
        <v>65</v>
      </c>
      <c r="E42" s="69" t="s">
        <v>33</v>
      </c>
      <c r="F42" s="70">
        <v>0</v>
      </c>
    </row>
    <row r="43" spans="1:6" ht="26.25" customHeight="1" hidden="1" outlineLevel="1">
      <c r="A43" s="23" t="s">
        <v>27</v>
      </c>
      <c r="B43" s="33"/>
      <c r="C43" s="33"/>
      <c r="D43" s="63" t="s">
        <v>66</v>
      </c>
      <c r="E43" s="63" t="s">
        <v>32</v>
      </c>
      <c r="F43" s="64">
        <f>F44</f>
        <v>0</v>
      </c>
    </row>
    <row r="44" spans="1:6" ht="63" hidden="1" outlineLevel="1">
      <c r="A44" s="23" t="s">
        <v>34</v>
      </c>
      <c r="B44" s="33"/>
      <c r="C44" s="33"/>
      <c r="D44" s="63" t="s">
        <v>67</v>
      </c>
      <c r="E44" s="63" t="s">
        <v>32</v>
      </c>
      <c r="F44" s="64">
        <f>F45</f>
        <v>0</v>
      </c>
    </row>
    <row r="45" spans="1:6" ht="24" customHeight="1" hidden="1" outlineLevel="1">
      <c r="A45" s="26" t="s">
        <v>24</v>
      </c>
      <c r="B45" s="34"/>
      <c r="C45" s="34"/>
      <c r="D45" s="63" t="s">
        <v>68</v>
      </c>
      <c r="E45" s="63" t="s">
        <v>23</v>
      </c>
      <c r="F45" s="64"/>
    </row>
    <row r="46" spans="1:6" ht="31.5" hidden="1" outlineLevel="1">
      <c r="A46" s="23" t="s">
        <v>28</v>
      </c>
      <c r="B46" s="33"/>
      <c r="C46" s="33"/>
      <c r="D46" s="63" t="s">
        <v>69</v>
      </c>
      <c r="E46" s="63"/>
      <c r="F46" s="64"/>
    </row>
    <row r="47" spans="1:6" ht="31.5" hidden="1" outlineLevel="1">
      <c r="A47" s="29" t="s">
        <v>41</v>
      </c>
      <c r="B47" s="37" t="s">
        <v>102</v>
      </c>
      <c r="C47" s="37" t="s">
        <v>108</v>
      </c>
      <c r="D47" s="63" t="s">
        <v>70</v>
      </c>
      <c r="E47" s="63" t="s">
        <v>32</v>
      </c>
      <c r="F47" s="64">
        <f>F48</f>
        <v>0</v>
      </c>
    </row>
    <row r="48" spans="1:6" s="42" customFormat="1" ht="25.5" customHeight="1" hidden="1">
      <c r="A48" s="57" t="s">
        <v>29</v>
      </c>
      <c r="B48" s="41" t="s">
        <v>102</v>
      </c>
      <c r="C48" s="41" t="s">
        <v>108</v>
      </c>
      <c r="D48" s="65" t="s">
        <v>70</v>
      </c>
      <c r="E48" s="65" t="s">
        <v>33</v>
      </c>
      <c r="F48" s="66">
        <v>0</v>
      </c>
    </row>
    <row r="49" spans="1:6" ht="31.5" hidden="1">
      <c r="A49" s="23" t="s">
        <v>9</v>
      </c>
      <c r="B49" s="33" t="s">
        <v>102</v>
      </c>
      <c r="C49" s="33" t="s">
        <v>108</v>
      </c>
      <c r="D49" s="63" t="s">
        <v>88</v>
      </c>
      <c r="E49" s="63" t="s">
        <v>32</v>
      </c>
      <c r="F49" s="64">
        <f>F50</f>
        <v>0</v>
      </c>
    </row>
    <row r="50" spans="1:6" ht="31.5" hidden="1">
      <c r="A50" s="23" t="s">
        <v>55</v>
      </c>
      <c r="B50" s="33" t="s">
        <v>102</v>
      </c>
      <c r="C50" s="33" t="s">
        <v>108</v>
      </c>
      <c r="D50" s="63" t="s">
        <v>88</v>
      </c>
      <c r="E50" s="63" t="s">
        <v>32</v>
      </c>
      <c r="F50" s="64">
        <f>F51</f>
        <v>0</v>
      </c>
    </row>
    <row r="51" spans="1:6" s="42" customFormat="1" ht="15.75" hidden="1">
      <c r="A51" s="57" t="s">
        <v>1</v>
      </c>
      <c r="B51" s="41" t="s">
        <v>102</v>
      </c>
      <c r="C51" s="41" t="s">
        <v>108</v>
      </c>
      <c r="D51" s="65" t="s">
        <v>88</v>
      </c>
      <c r="E51" s="65" t="s">
        <v>2</v>
      </c>
      <c r="F51" s="66">
        <v>0</v>
      </c>
    </row>
    <row r="52" spans="1:6" s="49" customFormat="1" ht="15.75">
      <c r="A52" s="57" t="s">
        <v>107</v>
      </c>
      <c r="B52" s="41" t="s">
        <v>102</v>
      </c>
      <c r="C52" s="41" t="s">
        <v>108</v>
      </c>
      <c r="D52" s="65" t="s">
        <v>88</v>
      </c>
      <c r="E52" s="65" t="s">
        <v>2</v>
      </c>
      <c r="F52" s="66">
        <v>1.668</v>
      </c>
    </row>
    <row r="53" spans="1:6" s="49" customFormat="1" ht="15.75">
      <c r="A53" s="47" t="s">
        <v>111</v>
      </c>
      <c r="B53" s="48" t="s">
        <v>102</v>
      </c>
      <c r="C53" s="48" t="s">
        <v>112</v>
      </c>
      <c r="D53" s="71" t="s">
        <v>42</v>
      </c>
      <c r="E53" s="71" t="s">
        <v>32</v>
      </c>
      <c r="F53" s="72">
        <f>F54</f>
        <v>113</v>
      </c>
    </row>
    <row r="54" spans="1:6" s="42" customFormat="1" ht="15.75">
      <c r="A54" s="45" t="s">
        <v>113</v>
      </c>
      <c r="B54" s="48" t="s">
        <v>102</v>
      </c>
      <c r="C54" s="48" t="s">
        <v>114</v>
      </c>
      <c r="D54" s="71" t="s">
        <v>42</v>
      </c>
      <c r="E54" s="71" t="s">
        <v>32</v>
      </c>
      <c r="F54" s="72">
        <f>F55</f>
        <v>113</v>
      </c>
    </row>
    <row r="55" spans="1:6" ht="50.25" customHeight="1">
      <c r="A55" s="46" t="s">
        <v>101</v>
      </c>
      <c r="B55" s="41" t="s">
        <v>102</v>
      </c>
      <c r="C55" s="41" t="s">
        <v>114</v>
      </c>
      <c r="D55" s="65" t="s">
        <v>85</v>
      </c>
      <c r="E55" s="65" t="s">
        <v>32</v>
      </c>
      <c r="F55" s="64">
        <f>F56+F61</f>
        <v>113</v>
      </c>
    </row>
    <row r="56" spans="1:6" s="42" customFormat="1" ht="64.5" customHeight="1">
      <c r="A56" s="23" t="s">
        <v>54</v>
      </c>
      <c r="B56" s="33" t="s">
        <v>102</v>
      </c>
      <c r="C56" s="33" t="s">
        <v>114</v>
      </c>
      <c r="D56" s="63" t="s">
        <v>71</v>
      </c>
      <c r="E56" s="63" t="s">
        <v>35</v>
      </c>
      <c r="F56" s="64">
        <v>113</v>
      </c>
    </row>
    <row r="57" spans="1:6" ht="78.75" hidden="1" outlineLevel="1">
      <c r="A57" s="54" t="s">
        <v>43</v>
      </c>
      <c r="B57" s="40" t="s">
        <v>102</v>
      </c>
      <c r="C57" s="40" t="s">
        <v>114</v>
      </c>
      <c r="D57" s="65" t="s">
        <v>72</v>
      </c>
      <c r="E57" s="65" t="s">
        <v>35</v>
      </c>
      <c r="F57" s="66">
        <f>81.95+24.75</f>
        <v>106.7</v>
      </c>
    </row>
    <row r="58" spans="1:6" ht="31.5" hidden="1" outlineLevel="1">
      <c r="A58" s="30" t="s">
        <v>36</v>
      </c>
      <c r="B58" s="38"/>
      <c r="C58" s="38"/>
      <c r="D58" s="73" t="s">
        <v>10</v>
      </c>
      <c r="E58" s="73" t="s">
        <v>32</v>
      </c>
      <c r="F58" s="74">
        <f>F59</f>
        <v>0</v>
      </c>
    </row>
    <row r="59" spans="1:6" ht="15" customHeight="1" hidden="1" outlineLevel="1">
      <c r="A59" s="23" t="s">
        <v>12</v>
      </c>
      <c r="B59" s="33"/>
      <c r="C59" s="33"/>
      <c r="D59" s="63" t="s">
        <v>11</v>
      </c>
      <c r="E59" s="63" t="s">
        <v>32</v>
      </c>
      <c r="F59" s="64">
        <f>F60</f>
        <v>0</v>
      </c>
    </row>
    <row r="60" spans="1:6" ht="31.5" hidden="1" outlineLevel="1">
      <c r="A60" s="23" t="s">
        <v>14</v>
      </c>
      <c r="B60" s="33"/>
      <c r="C60" s="33"/>
      <c r="D60" s="63" t="s">
        <v>13</v>
      </c>
      <c r="E60" s="63" t="s">
        <v>32</v>
      </c>
      <c r="F60" s="64">
        <f>F61</f>
        <v>0</v>
      </c>
    </row>
    <row r="61" spans="1:6" s="44" customFormat="1" ht="31.5" hidden="1" outlineLevel="1">
      <c r="A61" s="26" t="s">
        <v>24</v>
      </c>
      <c r="B61" s="33" t="s">
        <v>102</v>
      </c>
      <c r="C61" s="33" t="s">
        <v>114</v>
      </c>
      <c r="D61" s="63" t="s">
        <v>71</v>
      </c>
      <c r="E61" s="63" t="s">
        <v>22</v>
      </c>
      <c r="F61" s="64">
        <v>0</v>
      </c>
    </row>
    <row r="62" spans="1:6" s="44" customFormat="1" ht="45.75" customHeight="1" outlineLevel="1">
      <c r="A62" s="60" t="s">
        <v>115</v>
      </c>
      <c r="B62" s="32" t="s">
        <v>102</v>
      </c>
      <c r="C62" s="32" t="s">
        <v>116</v>
      </c>
      <c r="D62" s="75" t="s">
        <v>42</v>
      </c>
      <c r="E62" s="75" t="s">
        <v>32</v>
      </c>
      <c r="F62" s="72">
        <f>F63</f>
        <v>1063.265</v>
      </c>
    </row>
    <row r="63" spans="1:6" ht="47.25" outlineLevel="1">
      <c r="A63" s="61" t="s">
        <v>134</v>
      </c>
      <c r="B63" s="32" t="s">
        <v>102</v>
      </c>
      <c r="C63" s="32" t="s">
        <v>109</v>
      </c>
      <c r="D63" s="75" t="s">
        <v>42</v>
      </c>
      <c r="E63" s="75" t="s">
        <v>32</v>
      </c>
      <c r="F63" s="72">
        <f>F64</f>
        <v>1063.265</v>
      </c>
    </row>
    <row r="64" spans="1:6" ht="31.5" outlineLevel="1">
      <c r="A64" s="59" t="s">
        <v>129</v>
      </c>
      <c r="B64" s="32" t="s">
        <v>102</v>
      </c>
      <c r="C64" s="32" t="s">
        <v>109</v>
      </c>
      <c r="D64" s="75" t="s">
        <v>73</v>
      </c>
      <c r="E64" s="75" t="s">
        <v>32</v>
      </c>
      <c r="F64" s="72">
        <f>F65</f>
        <v>1063.265</v>
      </c>
    </row>
    <row r="65" spans="1:6" ht="15.75" outlineLevel="1">
      <c r="A65" s="23" t="s">
        <v>12</v>
      </c>
      <c r="B65" s="34" t="s">
        <v>102</v>
      </c>
      <c r="C65" s="34" t="s">
        <v>109</v>
      </c>
      <c r="D65" s="63" t="s">
        <v>74</v>
      </c>
      <c r="E65" s="63" t="s">
        <v>32</v>
      </c>
      <c r="F65" s="64">
        <f>F66</f>
        <v>1063.265</v>
      </c>
    </row>
    <row r="66" spans="1:6" s="42" customFormat="1" ht="66" customHeight="1" outlineLevel="1">
      <c r="A66" s="23" t="s">
        <v>89</v>
      </c>
      <c r="B66" s="34" t="s">
        <v>102</v>
      </c>
      <c r="C66" s="34" t="s">
        <v>109</v>
      </c>
      <c r="D66" s="63" t="s">
        <v>75</v>
      </c>
      <c r="E66" s="63" t="s">
        <v>32</v>
      </c>
      <c r="F66" s="64">
        <f>F68+F67</f>
        <v>1063.265</v>
      </c>
    </row>
    <row r="67" spans="1:6" s="42" customFormat="1" ht="78.75" outlineLevel="1">
      <c r="A67" s="54" t="s">
        <v>43</v>
      </c>
      <c r="B67" s="41" t="s">
        <v>102</v>
      </c>
      <c r="C67" s="41" t="s">
        <v>109</v>
      </c>
      <c r="D67" s="65" t="s">
        <v>75</v>
      </c>
      <c r="E67" s="65" t="s">
        <v>35</v>
      </c>
      <c r="F67" s="66">
        <f>726.5+219.5</f>
        <v>946</v>
      </c>
    </row>
    <row r="68" spans="1:6" s="51" customFormat="1" ht="31.5" outlineLevel="1">
      <c r="A68" s="57" t="s">
        <v>53</v>
      </c>
      <c r="B68" s="41" t="s">
        <v>102</v>
      </c>
      <c r="C68" s="41" t="s">
        <v>109</v>
      </c>
      <c r="D68" s="65" t="s">
        <v>75</v>
      </c>
      <c r="E68" s="65" t="s">
        <v>22</v>
      </c>
      <c r="F68" s="66">
        <v>117.265</v>
      </c>
    </row>
    <row r="69" spans="1:6" s="51" customFormat="1" ht="15.75" outlineLevel="1">
      <c r="A69" s="45" t="s">
        <v>117</v>
      </c>
      <c r="B69" s="48" t="s">
        <v>102</v>
      </c>
      <c r="C69" s="48" t="s">
        <v>118</v>
      </c>
      <c r="D69" s="71" t="s">
        <v>42</v>
      </c>
      <c r="E69" s="71" t="s">
        <v>32</v>
      </c>
      <c r="F69" s="72">
        <f>F78+F70</f>
        <v>253.399</v>
      </c>
    </row>
    <row r="70" spans="1:6" ht="33.75" customHeight="1">
      <c r="A70" s="45" t="s">
        <v>119</v>
      </c>
      <c r="B70" s="48" t="s">
        <v>102</v>
      </c>
      <c r="C70" s="48" t="s">
        <v>120</v>
      </c>
      <c r="D70" s="71" t="s">
        <v>42</v>
      </c>
      <c r="E70" s="71" t="s">
        <v>32</v>
      </c>
      <c r="F70" s="72">
        <f>F71</f>
        <v>238.899</v>
      </c>
    </row>
    <row r="71" spans="1:6" ht="31.5">
      <c r="A71" s="23" t="s">
        <v>130</v>
      </c>
      <c r="B71" s="33" t="s">
        <v>102</v>
      </c>
      <c r="C71" s="33" t="s">
        <v>120</v>
      </c>
      <c r="D71" s="63" t="s">
        <v>76</v>
      </c>
      <c r="E71" s="63" t="s">
        <v>32</v>
      </c>
      <c r="F71" s="64">
        <f>F72</f>
        <v>238.899</v>
      </c>
    </row>
    <row r="72" spans="1:6" ht="15.75">
      <c r="A72" s="23" t="s">
        <v>12</v>
      </c>
      <c r="B72" s="33" t="s">
        <v>102</v>
      </c>
      <c r="C72" s="33" t="s">
        <v>120</v>
      </c>
      <c r="D72" s="63" t="s">
        <v>77</v>
      </c>
      <c r="E72" s="63" t="s">
        <v>32</v>
      </c>
      <c r="F72" s="64">
        <f>F73</f>
        <v>238.899</v>
      </c>
    </row>
    <row r="73" spans="1:6" s="42" customFormat="1" ht="32.25" customHeight="1">
      <c r="A73" s="23" t="s">
        <v>15</v>
      </c>
      <c r="B73" s="33" t="s">
        <v>102</v>
      </c>
      <c r="C73" s="33" t="s">
        <v>120</v>
      </c>
      <c r="D73" s="63" t="s">
        <v>78</v>
      </c>
      <c r="E73" s="63" t="s">
        <v>32</v>
      </c>
      <c r="F73" s="64">
        <f>F74</f>
        <v>238.899</v>
      </c>
    </row>
    <row r="74" spans="1:6" ht="31.5" outlineLevel="1">
      <c r="A74" s="57" t="s">
        <v>53</v>
      </c>
      <c r="B74" s="41" t="s">
        <v>102</v>
      </c>
      <c r="C74" s="41" t="s">
        <v>120</v>
      </c>
      <c r="D74" s="65" t="s">
        <v>79</v>
      </c>
      <c r="E74" s="65" t="s">
        <v>22</v>
      </c>
      <c r="F74" s="66">
        <f>234.2+4.699</f>
        <v>238.899</v>
      </c>
    </row>
    <row r="75" spans="1:6" ht="31.5" hidden="1" outlineLevel="1">
      <c r="A75" s="30" t="s">
        <v>17</v>
      </c>
      <c r="B75" s="38"/>
      <c r="C75" s="38"/>
      <c r="D75" s="73" t="s">
        <v>16</v>
      </c>
      <c r="E75" s="75"/>
      <c r="F75" s="72"/>
    </row>
    <row r="76" spans="1:6" ht="12" customHeight="1" hidden="1" outlineLevel="1">
      <c r="A76" s="23" t="s">
        <v>12</v>
      </c>
      <c r="B76" s="33"/>
      <c r="C76" s="33"/>
      <c r="D76" s="63" t="s">
        <v>18</v>
      </c>
      <c r="E76" s="63"/>
      <c r="F76" s="64"/>
    </row>
    <row r="77" spans="1:6" s="43" customFormat="1" ht="18.75" customHeight="1" hidden="1" outlineLevel="1">
      <c r="A77" s="27" t="s">
        <v>20</v>
      </c>
      <c r="B77" s="35"/>
      <c r="C77" s="35"/>
      <c r="D77" s="63" t="s">
        <v>19</v>
      </c>
      <c r="E77" s="63"/>
      <c r="F77" s="64"/>
    </row>
    <row r="78" spans="1:6" ht="33" customHeight="1" outlineLevel="1">
      <c r="A78" s="45" t="s">
        <v>121</v>
      </c>
      <c r="B78" s="39" t="s">
        <v>102</v>
      </c>
      <c r="C78" s="39" t="s">
        <v>110</v>
      </c>
      <c r="D78" s="75" t="s">
        <v>42</v>
      </c>
      <c r="E78" s="75" t="s">
        <v>32</v>
      </c>
      <c r="F78" s="72">
        <f>F79</f>
        <v>14.5</v>
      </c>
    </row>
    <row r="79" spans="1:6" ht="53.25" customHeight="1" outlineLevel="1">
      <c r="A79" s="46" t="s">
        <v>128</v>
      </c>
      <c r="B79" s="35" t="s">
        <v>102</v>
      </c>
      <c r="C79" s="35" t="s">
        <v>110</v>
      </c>
      <c r="D79" s="63" t="s">
        <v>85</v>
      </c>
      <c r="E79" s="63" t="s">
        <v>32</v>
      </c>
      <c r="F79" s="64">
        <f>F80</f>
        <v>14.5</v>
      </c>
    </row>
    <row r="80" spans="1:6" ht="51.75" customHeight="1" outlineLevel="1">
      <c r="A80" s="52" t="s">
        <v>38</v>
      </c>
      <c r="B80" s="35" t="s">
        <v>102</v>
      </c>
      <c r="C80" s="35" t="s">
        <v>110</v>
      </c>
      <c r="D80" s="63" t="s">
        <v>61</v>
      </c>
      <c r="E80" s="63" t="s">
        <v>32</v>
      </c>
      <c r="F80" s="64">
        <f>F83+F81</f>
        <v>14.5</v>
      </c>
    </row>
    <row r="81" spans="1:6" s="42" customFormat="1" ht="20.25" customHeight="1" outlineLevel="1">
      <c r="A81" s="27" t="s">
        <v>52</v>
      </c>
      <c r="B81" s="35" t="s">
        <v>102</v>
      </c>
      <c r="C81" s="35" t="s">
        <v>110</v>
      </c>
      <c r="D81" s="63" t="s">
        <v>63</v>
      </c>
      <c r="E81" s="63" t="s">
        <v>32</v>
      </c>
      <c r="F81" s="64">
        <f>F82</f>
        <v>1.2</v>
      </c>
    </row>
    <row r="82" spans="1:6" ht="24.75" customHeight="1" outlineLevel="1">
      <c r="A82" s="57" t="s">
        <v>29</v>
      </c>
      <c r="B82" s="58" t="s">
        <v>102</v>
      </c>
      <c r="C82" s="58" t="s">
        <v>110</v>
      </c>
      <c r="D82" s="65" t="s">
        <v>122</v>
      </c>
      <c r="E82" s="65" t="s">
        <v>33</v>
      </c>
      <c r="F82" s="66">
        <v>1.2</v>
      </c>
    </row>
    <row r="83" spans="1:6" s="42" customFormat="1" ht="18" customHeight="1" outlineLevel="1">
      <c r="A83" s="29" t="s">
        <v>127</v>
      </c>
      <c r="B83" s="35" t="s">
        <v>102</v>
      </c>
      <c r="C83" s="35" t="s">
        <v>110</v>
      </c>
      <c r="D83" s="63" t="s">
        <v>123</v>
      </c>
      <c r="E83" s="63" t="s">
        <v>32</v>
      </c>
      <c r="F83" s="64">
        <f>F84</f>
        <v>13.3</v>
      </c>
    </row>
    <row r="84" spans="1:6" ht="17.25" customHeight="1" outlineLevel="1">
      <c r="A84" s="57" t="s">
        <v>29</v>
      </c>
      <c r="B84" s="58" t="s">
        <v>102</v>
      </c>
      <c r="C84" s="58" t="s">
        <v>110</v>
      </c>
      <c r="D84" s="65" t="s">
        <v>123</v>
      </c>
      <c r="E84" s="65" t="s">
        <v>33</v>
      </c>
      <c r="F84" s="66">
        <v>13.3</v>
      </c>
    </row>
    <row r="85" spans="1:6" ht="24.75" customHeight="1" outlineLevel="1">
      <c r="A85" s="45" t="s">
        <v>124</v>
      </c>
      <c r="B85" s="53" t="s">
        <v>102</v>
      </c>
      <c r="C85" s="53" t="s">
        <v>125</v>
      </c>
      <c r="D85" s="71" t="s">
        <v>42</v>
      </c>
      <c r="E85" s="71" t="s">
        <v>32</v>
      </c>
      <c r="F85" s="72">
        <f>F92+F94</f>
        <v>29.55</v>
      </c>
    </row>
    <row r="86" spans="1:6" s="50" customFormat="1" ht="31.5" hidden="1">
      <c r="A86" s="45" t="s">
        <v>133</v>
      </c>
      <c r="B86" s="53" t="s">
        <v>102</v>
      </c>
      <c r="C86" s="53" t="s">
        <v>132</v>
      </c>
      <c r="D86" s="71" t="s">
        <v>42</v>
      </c>
      <c r="E86" s="71" t="s">
        <v>32</v>
      </c>
      <c r="F86" s="72">
        <f>F90+F93</f>
        <v>0</v>
      </c>
    </row>
    <row r="87" spans="1:6" ht="31.5">
      <c r="A87" s="27" t="s">
        <v>131</v>
      </c>
      <c r="B87" s="35" t="s">
        <v>102</v>
      </c>
      <c r="C87" s="35" t="s">
        <v>132</v>
      </c>
      <c r="D87" s="63" t="s">
        <v>80</v>
      </c>
      <c r="E87" s="63" t="s">
        <v>32</v>
      </c>
      <c r="F87" s="64">
        <f>F88+F95</f>
        <v>25.8</v>
      </c>
    </row>
    <row r="88" spans="1:6" ht="15.75">
      <c r="A88" s="23" t="s">
        <v>12</v>
      </c>
      <c r="B88" s="33" t="s">
        <v>102</v>
      </c>
      <c r="C88" s="33" t="s">
        <v>132</v>
      </c>
      <c r="D88" s="63" t="s">
        <v>81</v>
      </c>
      <c r="E88" s="63" t="s">
        <v>32</v>
      </c>
      <c r="F88" s="64">
        <f>F89+F92</f>
        <v>25.8</v>
      </c>
    </row>
    <row r="89" spans="1:6" s="42" customFormat="1" ht="33.75" customHeight="1" hidden="1">
      <c r="A89" s="23" t="s">
        <v>21</v>
      </c>
      <c r="B89" s="33" t="s">
        <v>102</v>
      </c>
      <c r="C89" s="33" t="s">
        <v>132</v>
      </c>
      <c r="D89" s="63" t="s">
        <v>82</v>
      </c>
      <c r="E89" s="63" t="s">
        <v>32</v>
      </c>
      <c r="F89" s="64">
        <f>F90+F91</f>
        <v>0</v>
      </c>
    </row>
    <row r="90" spans="1:6" ht="31.5" hidden="1" outlineLevel="1">
      <c r="A90" s="57" t="s">
        <v>53</v>
      </c>
      <c r="B90" s="41" t="s">
        <v>102</v>
      </c>
      <c r="C90" s="41" t="s">
        <v>132</v>
      </c>
      <c r="D90" s="65" t="s">
        <v>82</v>
      </c>
      <c r="E90" s="65" t="s">
        <v>22</v>
      </c>
      <c r="F90" s="66">
        <v>0</v>
      </c>
    </row>
    <row r="91" spans="1:6" ht="47.25" hidden="1">
      <c r="A91" s="26" t="s">
        <v>8</v>
      </c>
      <c r="B91" s="34"/>
      <c r="C91" s="34"/>
      <c r="D91" s="63" t="s">
        <v>83</v>
      </c>
      <c r="E91" s="63" t="s">
        <v>2</v>
      </c>
      <c r="F91" s="64">
        <v>0</v>
      </c>
    </row>
    <row r="92" spans="1:6" s="42" customFormat="1" ht="30.75" customHeight="1">
      <c r="A92" s="23" t="s">
        <v>0</v>
      </c>
      <c r="B92" s="33" t="s">
        <v>102</v>
      </c>
      <c r="C92" s="33" t="s">
        <v>132</v>
      </c>
      <c r="D92" s="63" t="s">
        <v>84</v>
      </c>
      <c r="E92" s="63" t="s">
        <v>22</v>
      </c>
      <c r="F92" s="64">
        <v>25.8</v>
      </c>
    </row>
    <row r="93" spans="1:6" ht="31.5" hidden="1" outlineLevel="1">
      <c r="A93" s="57" t="s">
        <v>53</v>
      </c>
      <c r="B93" s="41" t="s">
        <v>102</v>
      </c>
      <c r="C93" s="41" t="s">
        <v>132</v>
      </c>
      <c r="D93" s="65" t="s">
        <v>84</v>
      </c>
      <c r="E93" s="65" t="s">
        <v>22</v>
      </c>
      <c r="F93" s="66">
        <v>0</v>
      </c>
    </row>
    <row r="94" spans="1:6" ht="15.75" outlineLevel="1">
      <c r="A94" s="23" t="s">
        <v>21</v>
      </c>
      <c r="B94" s="33" t="s">
        <v>102</v>
      </c>
      <c r="C94" s="33" t="s">
        <v>145</v>
      </c>
      <c r="D94" s="63" t="s">
        <v>82</v>
      </c>
      <c r="E94" s="63" t="s">
        <v>22</v>
      </c>
      <c r="F94" s="64">
        <v>3.75</v>
      </c>
    </row>
    <row r="95" spans="1:6" ht="47.25" hidden="1">
      <c r="A95" s="23" t="s">
        <v>40</v>
      </c>
      <c r="B95" s="33"/>
      <c r="C95" s="33"/>
      <c r="D95" s="24" t="s">
        <v>39</v>
      </c>
      <c r="E95" s="24" t="s">
        <v>32</v>
      </c>
      <c r="F95" s="25">
        <f>F96</f>
        <v>0</v>
      </c>
    </row>
    <row r="96" spans="1:6" ht="31.5" hidden="1">
      <c r="A96" s="26" t="s">
        <v>24</v>
      </c>
      <c r="B96" s="34"/>
      <c r="C96" s="34"/>
      <c r="D96" s="24" t="s">
        <v>39</v>
      </c>
      <c r="E96" s="24" t="s">
        <v>23</v>
      </c>
      <c r="F96" s="25"/>
    </row>
    <row r="97" spans="1:6" ht="25.5" hidden="1">
      <c r="A97" s="7" t="s">
        <v>45</v>
      </c>
      <c r="B97" s="7"/>
      <c r="C97" s="7"/>
      <c r="D97" s="14" t="s">
        <v>48</v>
      </c>
      <c r="E97" s="3" t="s">
        <v>32</v>
      </c>
      <c r="F97" s="8">
        <v>0</v>
      </c>
    </row>
    <row r="98" spans="1:6" ht="25.5" hidden="1">
      <c r="A98" s="11" t="s">
        <v>44</v>
      </c>
      <c r="B98" s="11"/>
      <c r="C98" s="11"/>
      <c r="D98" s="13" t="s">
        <v>48</v>
      </c>
      <c r="E98" s="12" t="s">
        <v>22</v>
      </c>
      <c r="F98" s="16">
        <v>0</v>
      </c>
    </row>
    <row r="99" spans="1:6" ht="25.5" customHeight="1" hidden="1">
      <c r="A99" s="7" t="s">
        <v>46</v>
      </c>
      <c r="B99" s="7"/>
      <c r="C99" s="7"/>
      <c r="D99" s="6" t="s">
        <v>47</v>
      </c>
      <c r="E99" s="3" t="s">
        <v>32</v>
      </c>
      <c r="F99" s="5">
        <v>0</v>
      </c>
    </row>
    <row r="100" spans="1:6" ht="29.25" customHeight="1" hidden="1" collapsed="1">
      <c r="A100" s="11" t="s">
        <v>44</v>
      </c>
      <c r="B100" s="11"/>
      <c r="C100" s="11"/>
      <c r="D100" s="13" t="s">
        <v>47</v>
      </c>
      <c r="E100" s="12" t="s">
        <v>22</v>
      </c>
      <c r="F100" s="17">
        <v>0</v>
      </c>
    </row>
    <row r="101" spans="1:6" ht="25.5" hidden="1">
      <c r="A101" s="7" t="s">
        <v>49</v>
      </c>
      <c r="B101" s="7"/>
      <c r="C101" s="7"/>
      <c r="D101" s="14" t="s">
        <v>50</v>
      </c>
      <c r="E101" s="3" t="s">
        <v>32</v>
      </c>
      <c r="F101" s="4">
        <f>F102</f>
        <v>0</v>
      </c>
    </row>
    <row r="102" spans="1:6" ht="25.5" hidden="1">
      <c r="A102" s="11" t="s">
        <v>44</v>
      </c>
      <c r="B102" s="11"/>
      <c r="C102" s="11"/>
      <c r="D102" s="13" t="s">
        <v>50</v>
      </c>
      <c r="E102" s="12" t="s">
        <v>22</v>
      </c>
      <c r="F102" s="15">
        <v>0</v>
      </c>
    </row>
    <row r="104" spans="1:6" ht="12.75">
      <c r="A104" s="87" t="s">
        <v>135</v>
      </c>
      <c r="B104" s="87"/>
      <c r="C104" s="87"/>
      <c r="D104" s="87"/>
      <c r="E104" s="87"/>
      <c r="F104" s="87"/>
    </row>
  </sheetData>
  <sheetProtection/>
  <mergeCells count="3">
    <mergeCell ref="E3:F3"/>
    <mergeCell ref="A104:F104"/>
    <mergeCell ref="A10:F12"/>
  </mergeCells>
  <printOptions/>
  <pageMargins left="0.5905511811023623" right="0.2362204724409449" top="0.4724409448818898" bottom="0.7480314960629921" header="0.1968503937007874" footer="0.31496062992125984"/>
  <pageSetup horizontalDpi="600" verticalDpi="600" orientation="portrait" paperSize="9" scale="75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</cp:lastModifiedBy>
  <cp:lastPrinted>2022-07-29T11:04:29Z</cp:lastPrinted>
  <dcterms:created xsi:type="dcterms:W3CDTF">2008-12-08T05:18:30Z</dcterms:created>
  <dcterms:modified xsi:type="dcterms:W3CDTF">2022-08-30T10:03:45Z</dcterms:modified>
  <cp:category/>
  <cp:version/>
  <cp:contentType/>
  <cp:contentStatus/>
</cp:coreProperties>
</file>