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'Лист1'!$12:$13</definedName>
    <definedName name="_xlnm.Print_Area" localSheetId="0">'Лист1'!$A$1:$J$317</definedName>
  </definedNames>
  <calcPr fullCalcOnLoad="1"/>
</workbook>
</file>

<file path=xl/sharedStrings.xml><?xml version="1.0" encoding="utf-8"?>
<sst xmlns="http://schemas.openxmlformats.org/spreadsheetml/2006/main" count="405" uniqueCount="96">
  <si>
    <t>№   п/п</t>
  </si>
  <si>
    <t xml:space="preserve">Статус </t>
  </si>
  <si>
    <t xml:space="preserve">Наименование муниципальной программы, мероприятия  </t>
  </si>
  <si>
    <t>Программа</t>
  </si>
  <si>
    <t>"Развитие культуры Омутнинского района Кировской области"</t>
  </si>
  <si>
    <t>всего</t>
  </si>
  <si>
    <t>1.1</t>
  </si>
  <si>
    <t>Мероприятие</t>
  </si>
  <si>
    <t>1.2</t>
  </si>
  <si>
    <t>1.3</t>
  </si>
  <si>
    <t>1.4</t>
  </si>
  <si>
    <t>к муниципальной программе "Развитие культуры</t>
  </si>
  <si>
    <t>Омутнинского райна Кировской области"</t>
  </si>
  <si>
    <t>федеральный бюджет</t>
  </si>
  <si>
    <t>областной бюджет</t>
  </si>
  <si>
    <t>местный бюджет</t>
  </si>
  <si>
    <t>иные внебюджетные источники</t>
  </si>
  <si>
    <t>Фонд оплаты труда</t>
  </si>
  <si>
    <t>1.1.1</t>
  </si>
  <si>
    <t>1.1.2</t>
  </si>
  <si>
    <t>Содержание учреждения</t>
  </si>
  <si>
    <t>"Организация библиотечного обслуживания населения"</t>
  </si>
  <si>
    <t>1.2.1</t>
  </si>
  <si>
    <t>1.2.2</t>
  </si>
  <si>
    <t>1.2.3</t>
  </si>
  <si>
    <t>Укрепление материально-технической базы</t>
  </si>
  <si>
    <t>1.2.5</t>
  </si>
  <si>
    <t>Подписка на периодические издания</t>
  </si>
  <si>
    <t>1.3.1</t>
  </si>
  <si>
    <t>1.3.2</t>
  </si>
  <si>
    <t>1.3.3</t>
  </si>
  <si>
    <t>1.3.4</t>
  </si>
  <si>
    <t>Организация культурно-массовых мероприятий</t>
  </si>
  <si>
    <t>Капитальный ремонт учреждений культуры</t>
  </si>
  <si>
    <t>1.3.6</t>
  </si>
  <si>
    <t>1.4.1</t>
  </si>
  <si>
    <t>1.4.2</t>
  </si>
  <si>
    <t>1.4.3</t>
  </si>
  <si>
    <t>1.4.5</t>
  </si>
  <si>
    <t>1.5</t>
  </si>
  <si>
    <t>Песковский Дом культуры</t>
  </si>
  <si>
    <t>Капитальный ремонт библиотек</t>
  </si>
  <si>
    <t xml:space="preserve">Ресурсное обеспечение реализации муниципальной </t>
  </si>
  <si>
    <t>программы за счет всех источников финансирования</t>
  </si>
  <si>
    <t xml:space="preserve">Источники финансирования </t>
  </si>
  <si>
    <t>Итого</t>
  </si>
  <si>
    <t>Вятский Дом культуры</t>
  </si>
  <si>
    <t>"Формирование эффективной системы управления учреждениями культуры"</t>
  </si>
  <si>
    <t>Субсидия местному бюджету на поддержку отрасли культуры</t>
  </si>
  <si>
    <t>на 2021-2025 гг.</t>
  </si>
  <si>
    <t>2022 год</t>
  </si>
  <si>
    <t>2023 год</t>
  </si>
  <si>
    <t>2024 год</t>
  </si>
  <si>
    <t>2025 год</t>
  </si>
  <si>
    <t>Расходы (прогноз, факт), (тыс.руб.)</t>
  </si>
  <si>
    <t>1.2.4</t>
  </si>
  <si>
    <t>1.3.5</t>
  </si>
  <si>
    <t>1.4.4</t>
  </si>
  <si>
    <t>Капитальный ремонт, реконструкция МБУ ДО ДШИ г. Омутнинск</t>
  </si>
  <si>
    <t>1.2.6</t>
  </si>
  <si>
    <t>Комплектование библиотечного фонда</t>
  </si>
  <si>
    <t>Приложение № 5</t>
  </si>
  <si>
    <t>Предоставление субсидии из бюджета муниципального образования Омутнинский муниципальный район Кировской области Омутнинской районной организации Кировской областной организации Всероссийской общественной организации ветеранов (пенсионеров) войны, труда, Вооруженных Сил и правоохранительных органов</t>
  </si>
  <si>
    <t>1.5.1</t>
  </si>
  <si>
    <t>1.5.2</t>
  </si>
  <si>
    <t>1.5.3</t>
  </si>
  <si>
    <t>государственные внебюджетные фонды РФ</t>
  </si>
  <si>
    <t>"Организация досуга, развитие и поддержка самодеятельного народного творчества"</t>
  </si>
  <si>
    <t>"Развитие системы дополнительного образования детей в сфере культуры"</t>
  </si>
  <si>
    <t>"Поддержка социально ориентированных некоммерческих организаций и добровольческих (волонтерских) объединений в сфере культуры"</t>
  </si>
  <si>
    <t>Развитие и поддержка добровольческих (волонтерских) объединений в сфере культуры</t>
  </si>
  <si>
    <t>1.2.7</t>
  </si>
  <si>
    <t>Субсидия местному бюджету на поддержку отрасли культуры (государственная поддержка лучших сельских учреждений культуры)</t>
  </si>
  <si>
    <t>Субсидия местному бюджету на поддержку отрасли культуры (государственная поддержка лучших работников сельских  учреждений культуры)</t>
  </si>
  <si>
    <t>Субсидия местному бюджету на поддержку отрасли культуры (создание виртуальных концертных залов в городах Российской Федерации)</t>
  </si>
  <si>
    <t>Приложение №2</t>
  </si>
  <si>
    <t>КСЦ пгт.Восточный</t>
  </si>
  <si>
    <t>1.3.7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</si>
  <si>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(текущий ремонт ДК "Металлург")</t>
  </si>
  <si>
    <t xml:space="preserve">Субсидия на поддержку отрасли культуры (для детских школ искусств) </t>
  </si>
  <si>
    <t>Субсидия на поддержку отрасли культуры (для детских школ искусств)  (приобретение музыкальных инструментов, оборудования и материалов для детских школ искусств по видам искусств) МБУ ДО ДШИ пгт. Песковка</t>
  </si>
  <si>
    <t>Субсидия на поддержку отрасли культуры (для детских школ искусств)  (ремонт и реконструкция МБУ ДО ДШИ г. Омутнинск)</t>
  </si>
  <si>
    <t>Субсидия местному бюджету на поддержку отрасли культуры (мероприятия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РФ)</t>
  </si>
  <si>
    <t>1.5.4</t>
  </si>
  <si>
    <t xml:space="preserve">Предоставление субсидии из бюджета муниципального образования Омутнинский муниципальный район Кировской области Кировской областной организации Общероссийской общественной организации инвалидов "Всероссийское ордена Трудового Красного Знамени общество слепых" </t>
  </si>
  <si>
    <t>Предоставление субсидии из бюджета муниципального образования Омутнинский муниципальный район Кировской области Омутнинской районной организации Кировской областной организации общероссийской общественной организации "Всероссийское общество инвалидов" (ВОИ)</t>
  </si>
  <si>
    <t xml:space="preserve">2021 год </t>
  </si>
  <si>
    <t>Чернохолуницкий Дом культуры</t>
  </si>
  <si>
    <t>Центральная межпоселенческая библиотека им. А.Л. Алейнова</t>
  </si>
  <si>
    <t>Метростроевская сельская библиотека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</si>
  <si>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</si>
  <si>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- «Модернизация материально – технической базы домов культуры» (ДК "Металлург")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</si>
  <si>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- «Модернизация материально – технической базы домов культуры» (Культурно-спортивный центр пгт Восточный)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</si>
  <si>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- «Выполнение ремонтных работ (текущий ремонт)» (Текущий ремонт отдельных помещений в здании МБУК ЦКС Культурно-спортивный центр пгт Восточный)</t>
  </si>
  <si>
    <t>Субсидия местному бюджету на поддержку отрасли культуры (субсидия из областного бюджета на приобретение в рамках регионального проекта "Обеспечение качественно нового уровня развития инфраструктуры культуры Кировской области" специализированного автотранспорта для обслуживания населения, в том числе сельского населения)</t>
  </si>
  <si>
    <t>(в редакции от 20.01.2023  № 26 )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</si>
</sst>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00000000000"/>
    <numFmt numFmtId="175" formatCode="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30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24" borderId="11" xfId="0" applyFill="1" applyBorder="1" applyAlignment="1">
      <alignment/>
    </xf>
    <xf numFmtId="49" fontId="29" fillId="24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9" fillId="24" borderId="10" xfId="0" applyNumberFormat="1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top"/>
    </xf>
    <xf numFmtId="0" fontId="6" fillId="24" borderId="10" xfId="0" applyFont="1" applyFill="1" applyBorder="1" applyAlignment="1">
      <alignment vertical="top" wrapText="1"/>
    </xf>
    <xf numFmtId="180" fontId="6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vertical="top"/>
    </xf>
    <xf numFmtId="0" fontId="7" fillId="24" borderId="10" xfId="0" applyFont="1" applyFill="1" applyBorder="1" applyAlignment="1">
      <alignment vertical="top" wrapText="1"/>
    </xf>
    <xf numFmtId="180" fontId="7" fillId="24" borderId="10" xfId="0" applyNumberFormat="1" applyFont="1" applyFill="1" applyBorder="1" applyAlignment="1">
      <alignment vertical="top"/>
    </xf>
    <xf numFmtId="0" fontId="8" fillId="24" borderId="10" xfId="0" applyFont="1" applyFill="1" applyBorder="1" applyAlignment="1">
      <alignment horizontal="left" vertical="top"/>
    </xf>
    <xf numFmtId="0" fontId="9" fillId="24" borderId="10" xfId="0" applyFont="1" applyFill="1" applyBorder="1" applyAlignment="1">
      <alignment horizontal="left" vertical="top"/>
    </xf>
    <xf numFmtId="49" fontId="8" fillId="24" borderId="10" xfId="0" applyNumberFormat="1" applyFont="1" applyFill="1" applyBorder="1" applyAlignment="1">
      <alignment horizontal="left" vertical="top"/>
    </xf>
    <xf numFmtId="49" fontId="9" fillId="24" borderId="10" xfId="0" applyNumberFormat="1" applyFont="1" applyFill="1" applyBorder="1" applyAlignment="1">
      <alignment horizontal="left" vertical="top"/>
    </xf>
    <xf numFmtId="49" fontId="9" fillId="24" borderId="10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5"/>
  <sheetViews>
    <sheetView tabSelected="1" zoomScalePageLayoutView="0" workbookViewId="0" topLeftCell="C1">
      <selection activeCell="E17" sqref="E17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54.75390625" style="6" customWidth="1"/>
    <col min="4" max="4" width="15.375" style="3" customWidth="1"/>
    <col min="5" max="5" width="12.875" style="6" customWidth="1"/>
    <col min="6" max="6" width="12.75390625" style="6" customWidth="1"/>
    <col min="7" max="7" width="12.25390625" style="6" customWidth="1"/>
    <col min="8" max="8" width="12.125" style="6" customWidth="1"/>
    <col min="9" max="9" width="12.375" style="6" customWidth="1"/>
    <col min="10" max="10" width="13.625" style="4" customWidth="1"/>
  </cols>
  <sheetData>
    <row r="1" ht="12.75">
      <c r="G1" s="6" t="s">
        <v>75</v>
      </c>
    </row>
    <row r="2" ht="9.75" customHeight="1"/>
    <row r="3" spans="2:10" ht="13.5" customHeight="1">
      <c r="B3" s="1"/>
      <c r="C3" s="5"/>
      <c r="D3" s="2"/>
      <c r="E3" s="5"/>
      <c r="F3" s="5"/>
      <c r="G3" s="1" t="s">
        <v>61</v>
      </c>
      <c r="H3" s="1"/>
      <c r="I3" s="1"/>
      <c r="J3" s="10"/>
    </row>
    <row r="4" spans="2:10" ht="12.75">
      <c r="B4" s="1"/>
      <c r="C4" s="5"/>
      <c r="D4" s="2"/>
      <c r="E4" s="5"/>
      <c r="F4" s="5"/>
      <c r="G4" s="1" t="s">
        <v>11</v>
      </c>
      <c r="H4" s="1"/>
      <c r="I4" s="1"/>
      <c r="J4" s="10"/>
    </row>
    <row r="5" spans="2:10" ht="12.75">
      <c r="B5" s="1"/>
      <c r="C5" s="5"/>
      <c r="D5" s="2"/>
      <c r="E5" s="5"/>
      <c r="F5" s="5"/>
      <c r="G5" s="1" t="s">
        <v>12</v>
      </c>
      <c r="H5" s="1"/>
      <c r="I5" s="1"/>
      <c r="J5" s="10"/>
    </row>
    <row r="6" spans="2:10" ht="12.75">
      <c r="B6" s="1"/>
      <c r="C6" s="5"/>
      <c r="D6" s="2"/>
      <c r="E6" s="5"/>
      <c r="F6" s="5"/>
      <c r="G6" s="1" t="s">
        <v>49</v>
      </c>
      <c r="H6" s="1"/>
      <c r="I6" s="1"/>
      <c r="J6" s="10"/>
    </row>
    <row r="7" spans="2:10" ht="12.75">
      <c r="B7" s="1"/>
      <c r="C7" s="5"/>
      <c r="D7" s="2"/>
      <c r="E7" s="5"/>
      <c r="F7" s="5"/>
      <c r="G7" s="1" t="s">
        <v>95</v>
      </c>
      <c r="H7" s="13"/>
      <c r="I7" s="13"/>
      <c r="J7" s="1"/>
    </row>
    <row r="8" spans="2:10" ht="12.75">
      <c r="B8" s="1"/>
      <c r="C8" s="5"/>
      <c r="D8" s="2"/>
      <c r="E8" s="5"/>
      <c r="F8" s="5"/>
      <c r="G8" s="1"/>
      <c r="H8" s="1"/>
      <c r="I8" s="1"/>
      <c r="J8" s="10"/>
    </row>
    <row r="9" spans="1:10" ht="15.75">
      <c r="A9" s="28" t="s">
        <v>42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.75">
      <c r="A10" s="28" t="s">
        <v>43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2:10" ht="4.5" customHeight="1">
      <c r="B11" s="1"/>
      <c r="C11" s="5"/>
      <c r="D11" s="2"/>
      <c r="E11" s="5"/>
      <c r="F11" s="5"/>
      <c r="G11" s="5"/>
      <c r="H11" s="5"/>
      <c r="I11" s="5"/>
      <c r="J11" s="10"/>
    </row>
    <row r="12" spans="1:10" s="4" customFormat="1" ht="23.25" customHeight="1">
      <c r="A12" s="31" t="s">
        <v>0</v>
      </c>
      <c r="B12" s="30" t="s">
        <v>1</v>
      </c>
      <c r="C12" s="32" t="s">
        <v>2</v>
      </c>
      <c r="D12" s="30" t="s">
        <v>44</v>
      </c>
      <c r="E12" s="26" t="s">
        <v>54</v>
      </c>
      <c r="F12" s="26"/>
      <c r="G12" s="26"/>
      <c r="H12" s="26"/>
      <c r="I12" s="26"/>
      <c r="J12" s="27"/>
    </row>
    <row r="13" spans="1:10" s="7" customFormat="1" ht="32.25" customHeight="1">
      <c r="A13" s="33"/>
      <c r="B13" s="33"/>
      <c r="C13" s="33"/>
      <c r="D13" s="31"/>
      <c r="E13" s="9" t="s">
        <v>86</v>
      </c>
      <c r="F13" s="9" t="s">
        <v>50</v>
      </c>
      <c r="G13" s="8" t="s">
        <v>51</v>
      </c>
      <c r="H13" s="8" t="s">
        <v>52</v>
      </c>
      <c r="I13" s="8" t="s">
        <v>53</v>
      </c>
      <c r="J13" s="8" t="s">
        <v>45</v>
      </c>
    </row>
    <row r="14" spans="1:10" s="4" customFormat="1" ht="31.5" customHeight="1">
      <c r="A14" s="21">
        <v>1</v>
      </c>
      <c r="B14" s="15" t="s">
        <v>3</v>
      </c>
      <c r="C14" s="16" t="s">
        <v>4</v>
      </c>
      <c r="D14" s="16" t="s">
        <v>5</v>
      </c>
      <c r="E14" s="17">
        <f aca="true" t="shared" si="0" ref="E14:J14">E15+E16+E17+E19</f>
        <v>115836.991</v>
      </c>
      <c r="F14" s="17">
        <f t="shared" si="0"/>
        <v>143520.094</v>
      </c>
      <c r="G14" s="17">
        <f t="shared" si="0"/>
        <v>144505.128</v>
      </c>
      <c r="H14" s="17">
        <f t="shared" si="0"/>
        <v>108423.4</v>
      </c>
      <c r="I14" s="17">
        <f t="shared" si="0"/>
        <v>104572.00000000001</v>
      </c>
      <c r="J14" s="17">
        <f t="shared" si="0"/>
        <v>616857.613</v>
      </c>
    </row>
    <row r="15" spans="1:10" ht="25.5" customHeight="1">
      <c r="A15" s="22"/>
      <c r="B15" s="18"/>
      <c r="C15" s="18"/>
      <c r="D15" s="19" t="s">
        <v>13</v>
      </c>
      <c r="E15" s="20">
        <f aca="true" t="shared" si="1" ref="E15:I19">E21+E39+E123+E237+E285</f>
        <v>371.754</v>
      </c>
      <c r="F15" s="20">
        <f t="shared" si="1"/>
        <v>8174.017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17">
        <f aca="true" t="shared" si="2" ref="J15:J95">E15+F15+G15+H15+I15</f>
        <v>8545.771</v>
      </c>
    </row>
    <row r="16" spans="1:10" ht="24" customHeight="1">
      <c r="A16" s="22"/>
      <c r="B16" s="18"/>
      <c r="C16" s="18"/>
      <c r="D16" s="19" t="s">
        <v>14</v>
      </c>
      <c r="E16" s="20">
        <f t="shared" si="1"/>
        <v>1310.6660000000002</v>
      </c>
      <c r="F16" s="20">
        <f t="shared" si="1"/>
        <v>6308.615</v>
      </c>
      <c r="G16" s="20">
        <f t="shared" si="1"/>
        <v>16969.13</v>
      </c>
      <c r="H16" s="20">
        <f t="shared" si="1"/>
        <v>1685.4</v>
      </c>
      <c r="I16" s="20">
        <f t="shared" si="1"/>
        <v>1730.8000000000002</v>
      </c>
      <c r="J16" s="17">
        <f t="shared" si="2"/>
        <v>28004.611</v>
      </c>
    </row>
    <row r="17" spans="1:10" ht="21.75" customHeight="1">
      <c r="A17" s="22"/>
      <c r="B17" s="18"/>
      <c r="C17" s="18"/>
      <c r="D17" s="19" t="s">
        <v>15</v>
      </c>
      <c r="E17" s="20">
        <f t="shared" si="1"/>
        <v>105129.349</v>
      </c>
      <c r="F17" s="20">
        <f t="shared" si="1"/>
        <v>118576.68299999999</v>
      </c>
      <c r="G17" s="20">
        <f t="shared" si="1"/>
        <v>117203.8</v>
      </c>
      <c r="H17" s="20">
        <f t="shared" si="1"/>
        <v>97593</v>
      </c>
      <c r="I17" s="20">
        <f t="shared" si="1"/>
        <v>93696.20000000001</v>
      </c>
      <c r="J17" s="17">
        <f t="shared" si="2"/>
        <v>532199.032</v>
      </c>
    </row>
    <row r="18" spans="1:10" ht="38.25" customHeight="1">
      <c r="A18" s="22"/>
      <c r="B18" s="18"/>
      <c r="C18" s="18"/>
      <c r="D18" s="19" t="s">
        <v>66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17">
        <f t="shared" si="2"/>
        <v>0</v>
      </c>
    </row>
    <row r="19" spans="1:10" ht="36.75" customHeight="1">
      <c r="A19" s="22"/>
      <c r="B19" s="18"/>
      <c r="C19" s="18"/>
      <c r="D19" s="19" t="s">
        <v>16</v>
      </c>
      <c r="E19" s="20">
        <f t="shared" si="1"/>
        <v>9025.222</v>
      </c>
      <c r="F19" s="20">
        <f t="shared" si="1"/>
        <v>10460.779</v>
      </c>
      <c r="G19" s="20">
        <f t="shared" si="1"/>
        <v>10332.198</v>
      </c>
      <c r="H19" s="20">
        <f t="shared" si="1"/>
        <v>9145</v>
      </c>
      <c r="I19" s="20">
        <f t="shared" si="1"/>
        <v>9145</v>
      </c>
      <c r="J19" s="17">
        <f t="shared" si="2"/>
        <v>48108.199</v>
      </c>
    </row>
    <row r="20" spans="1:10" s="4" customFormat="1" ht="29.25" customHeight="1">
      <c r="A20" s="23" t="s">
        <v>6</v>
      </c>
      <c r="B20" s="16" t="s">
        <v>7</v>
      </c>
      <c r="C20" s="16" t="s">
        <v>47</v>
      </c>
      <c r="D20" s="16" t="s">
        <v>5</v>
      </c>
      <c r="E20" s="17">
        <f aca="true" t="shared" si="3" ref="E20:J20">E21+E22+E23+E25</f>
        <v>16780.882999999998</v>
      </c>
      <c r="F20" s="17">
        <f t="shared" si="3"/>
        <v>18486.82</v>
      </c>
      <c r="G20" s="17">
        <f t="shared" si="3"/>
        <v>18861.3</v>
      </c>
      <c r="H20" s="17">
        <f t="shared" si="3"/>
        <v>14850</v>
      </c>
      <c r="I20" s="17">
        <f t="shared" si="3"/>
        <v>13916.3</v>
      </c>
      <c r="J20" s="17">
        <f t="shared" si="3"/>
        <v>82895.303</v>
      </c>
    </row>
    <row r="21" spans="1:10" ht="27" customHeight="1">
      <c r="A21" s="24"/>
      <c r="B21" s="18"/>
      <c r="C21" s="19"/>
      <c r="D21" s="19" t="s">
        <v>13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17">
        <f t="shared" si="2"/>
        <v>0</v>
      </c>
    </row>
    <row r="22" spans="1:10" ht="24.75" customHeight="1">
      <c r="A22" s="24"/>
      <c r="B22" s="18"/>
      <c r="C22" s="19"/>
      <c r="D22" s="19" t="s">
        <v>14</v>
      </c>
      <c r="E22" s="20">
        <f aca="true" t="shared" si="4" ref="E22:I23">E28+E34</f>
        <v>0</v>
      </c>
      <c r="F22" s="20">
        <f t="shared" si="4"/>
        <v>0</v>
      </c>
      <c r="G22" s="20">
        <f t="shared" si="4"/>
        <v>0</v>
      </c>
      <c r="H22" s="20">
        <f t="shared" si="4"/>
        <v>0</v>
      </c>
      <c r="I22" s="20">
        <f t="shared" si="4"/>
        <v>0</v>
      </c>
      <c r="J22" s="17">
        <f t="shared" si="2"/>
        <v>0</v>
      </c>
    </row>
    <row r="23" spans="1:10" ht="24.75" customHeight="1">
      <c r="A23" s="24"/>
      <c r="B23" s="18"/>
      <c r="C23" s="19"/>
      <c r="D23" s="19" t="s">
        <v>15</v>
      </c>
      <c r="E23" s="20">
        <f t="shared" si="4"/>
        <v>16780.882999999998</v>
      </c>
      <c r="F23" s="20">
        <f t="shared" si="4"/>
        <v>18486.82</v>
      </c>
      <c r="G23" s="20">
        <f>G29+G35</f>
        <v>18861.3</v>
      </c>
      <c r="H23" s="20">
        <f t="shared" si="4"/>
        <v>14850</v>
      </c>
      <c r="I23" s="20">
        <f t="shared" si="4"/>
        <v>13916.3</v>
      </c>
      <c r="J23" s="17">
        <f t="shared" si="2"/>
        <v>82895.303</v>
      </c>
    </row>
    <row r="24" spans="1:10" ht="36.75" customHeight="1">
      <c r="A24" s="24"/>
      <c r="B24" s="18"/>
      <c r="C24" s="19"/>
      <c r="D24" s="19" t="s">
        <v>66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17">
        <f t="shared" si="2"/>
        <v>0</v>
      </c>
    </row>
    <row r="25" spans="1:10" ht="38.25" customHeight="1">
      <c r="A25" s="22"/>
      <c r="B25" s="18"/>
      <c r="C25" s="18"/>
      <c r="D25" s="19" t="s">
        <v>16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17">
        <f t="shared" si="2"/>
        <v>0</v>
      </c>
    </row>
    <row r="26" spans="1:10" ht="22.5" customHeight="1">
      <c r="A26" s="24" t="s">
        <v>18</v>
      </c>
      <c r="B26" s="18"/>
      <c r="C26" s="19" t="s">
        <v>17</v>
      </c>
      <c r="D26" s="19" t="s">
        <v>5</v>
      </c>
      <c r="E26" s="20">
        <f aca="true" t="shared" si="5" ref="E26:J26">E27+E28+E29+E31</f>
        <v>15741.3</v>
      </c>
      <c r="F26" s="20">
        <f t="shared" si="5"/>
        <v>17313.9</v>
      </c>
      <c r="G26" s="20">
        <f t="shared" si="5"/>
        <v>17993.6</v>
      </c>
      <c r="H26" s="20">
        <f t="shared" si="5"/>
        <v>14694.9</v>
      </c>
      <c r="I26" s="20">
        <f t="shared" si="5"/>
        <v>13755.8</v>
      </c>
      <c r="J26" s="17">
        <f t="shared" si="5"/>
        <v>79499.5</v>
      </c>
    </row>
    <row r="27" spans="1:10" ht="27" customHeight="1">
      <c r="A27" s="24"/>
      <c r="B27" s="18"/>
      <c r="C27" s="19"/>
      <c r="D27" s="19" t="s">
        <v>13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17">
        <f t="shared" si="2"/>
        <v>0</v>
      </c>
    </row>
    <row r="28" spans="1:10" ht="23.25" customHeight="1">
      <c r="A28" s="24"/>
      <c r="B28" s="18"/>
      <c r="C28" s="19"/>
      <c r="D28" s="19" t="s">
        <v>14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17">
        <f t="shared" si="2"/>
        <v>0</v>
      </c>
    </row>
    <row r="29" spans="1:10" ht="24.75" customHeight="1">
      <c r="A29" s="24"/>
      <c r="B29" s="18"/>
      <c r="C29" s="19"/>
      <c r="D29" s="19" t="s">
        <v>15</v>
      </c>
      <c r="E29" s="20">
        <v>15741.3</v>
      </c>
      <c r="F29" s="20">
        <v>17313.9</v>
      </c>
      <c r="G29" s="20">
        <v>17993.6</v>
      </c>
      <c r="H29" s="20">
        <v>14694.9</v>
      </c>
      <c r="I29" s="20">
        <v>13755.8</v>
      </c>
      <c r="J29" s="17">
        <f t="shared" si="2"/>
        <v>79499.5</v>
      </c>
    </row>
    <row r="30" spans="1:10" ht="37.5" customHeight="1">
      <c r="A30" s="24"/>
      <c r="B30" s="18"/>
      <c r="C30" s="19"/>
      <c r="D30" s="19" t="s">
        <v>66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17">
        <f t="shared" si="2"/>
        <v>0</v>
      </c>
    </row>
    <row r="31" spans="1:10" ht="38.25" customHeight="1">
      <c r="A31" s="22"/>
      <c r="B31" s="18"/>
      <c r="C31" s="18"/>
      <c r="D31" s="19" t="s">
        <v>16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17">
        <f t="shared" si="2"/>
        <v>0</v>
      </c>
    </row>
    <row r="32" spans="1:10" ht="24" customHeight="1">
      <c r="A32" s="24" t="s">
        <v>19</v>
      </c>
      <c r="B32" s="18"/>
      <c r="C32" s="19" t="s">
        <v>20</v>
      </c>
      <c r="D32" s="19" t="s">
        <v>5</v>
      </c>
      <c r="E32" s="20">
        <f aca="true" t="shared" si="6" ref="E32:J32">E33+E34+E35+E37</f>
        <v>1039.583</v>
      </c>
      <c r="F32" s="20">
        <f t="shared" si="6"/>
        <v>1172.92</v>
      </c>
      <c r="G32" s="20">
        <f t="shared" si="6"/>
        <v>867.7</v>
      </c>
      <c r="H32" s="20">
        <f t="shared" si="6"/>
        <v>155.1</v>
      </c>
      <c r="I32" s="20">
        <f t="shared" si="6"/>
        <v>160.5</v>
      </c>
      <c r="J32" s="17">
        <f t="shared" si="6"/>
        <v>3395.8030000000003</v>
      </c>
    </row>
    <row r="33" spans="1:10" ht="28.5" customHeight="1">
      <c r="A33" s="22"/>
      <c r="B33" s="18"/>
      <c r="C33" s="18"/>
      <c r="D33" s="19" t="s">
        <v>13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17">
        <f t="shared" si="2"/>
        <v>0</v>
      </c>
    </row>
    <row r="34" spans="1:10" ht="24" customHeight="1">
      <c r="A34" s="22"/>
      <c r="B34" s="18"/>
      <c r="C34" s="18"/>
      <c r="D34" s="19" t="s">
        <v>14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17">
        <f t="shared" si="2"/>
        <v>0</v>
      </c>
    </row>
    <row r="35" spans="1:10" ht="23.25" customHeight="1">
      <c r="A35" s="22"/>
      <c r="B35" s="18"/>
      <c r="C35" s="18"/>
      <c r="D35" s="19" t="s">
        <v>15</v>
      </c>
      <c r="E35" s="20">
        <v>1039.583</v>
      </c>
      <c r="F35" s="20">
        <v>1172.92</v>
      </c>
      <c r="G35" s="20">
        <v>867.7</v>
      </c>
      <c r="H35" s="20">
        <v>155.1</v>
      </c>
      <c r="I35" s="20">
        <v>160.5</v>
      </c>
      <c r="J35" s="17">
        <f t="shared" si="2"/>
        <v>3395.8030000000003</v>
      </c>
    </row>
    <row r="36" spans="1:10" ht="38.25" customHeight="1">
      <c r="A36" s="22"/>
      <c r="B36" s="18"/>
      <c r="C36" s="18"/>
      <c r="D36" s="19" t="s">
        <v>66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17">
        <f t="shared" si="2"/>
        <v>0</v>
      </c>
    </row>
    <row r="37" spans="1:10" ht="38.25" customHeight="1">
      <c r="A37" s="22"/>
      <c r="B37" s="18"/>
      <c r="C37" s="18"/>
      <c r="D37" s="19" t="s">
        <v>16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17">
        <f t="shared" si="2"/>
        <v>0</v>
      </c>
    </row>
    <row r="38" spans="1:10" s="4" customFormat="1" ht="27" customHeight="1">
      <c r="A38" s="23" t="s">
        <v>8</v>
      </c>
      <c r="B38" s="16" t="s">
        <v>7</v>
      </c>
      <c r="C38" s="16" t="s">
        <v>21</v>
      </c>
      <c r="D38" s="16" t="s">
        <v>5</v>
      </c>
      <c r="E38" s="17">
        <f>E39+E40+E41+E43</f>
        <v>20251.96</v>
      </c>
      <c r="F38" s="17">
        <f>F39+F40+F41+F43</f>
        <v>23341.765</v>
      </c>
      <c r="G38" s="17">
        <f>G39+G40+G41+G43</f>
        <v>20486.582</v>
      </c>
      <c r="H38" s="17">
        <f>H39+H40+H41+H43</f>
        <v>17362.399999999998</v>
      </c>
      <c r="I38" s="17">
        <f>I39+I40+I41+I43</f>
        <v>16635.1</v>
      </c>
      <c r="J38" s="17">
        <f t="shared" si="2"/>
        <v>98077.807</v>
      </c>
    </row>
    <row r="39" spans="1:10" ht="25.5" customHeight="1">
      <c r="A39" s="22"/>
      <c r="B39" s="18"/>
      <c r="C39" s="18"/>
      <c r="D39" s="19" t="s">
        <v>13</v>
      </c>
      <c r="E39" s="20">
        <f aca="true" t="shared" si="7" ref="E39:I41">E45+E51+E57+E63+E69+E75+E93</f>
        <v>371.754</v>
      </c>
      <c r="F39" s="20">
        <f t="shared" si="7"/>
        <v>517.513</v>
      </c>
      <c r="G39" s="20">
        <f t="shared" si="7"/>
        <v>0</v>
      </c>
      <c r="H39" s="20">
        <f t="shared" si="7"/>
        <v>0</v>
      </c>
      <c r="I39" s="20">
        <f t="shared" si="7"/>
        <v>0</v>
      </c>
      <c r="J39" s="17">
        <f t="shared" si="2"/>
        <v>889.267</v>
      </c>
    </row>
    <row r="40" spans="1:10" ht="23.25" customHeight="1">
      <c r="A40" s="22"/>
      <c r="B40" s="18"/>
      <c r="C40" s="18"/>
      <c r="D40" s="19" t="s">
        <v>14</v>
      </c>
      <c r="E40" s="20">
        <f t="shared" si="7"/>
        <v>123.566</v>
      </c>
      <c r="F40" s="20">
        <f t="shared" si="7"/>
        <v>2217.2980000000002</v>
      </c>
      <c r="G40" s="20">
        <f t="shared" si="7"/>
        <v>515.18</v>
      </c>
      <c r="H40" s="20">
        <f t="shared" si="7"/>
        <v>355.6</v>
      </c>
      <c r="I40" s="20">
        <f t="shared" si="7"/>
        <v>354.70000000000005</v>
      </c>
      <c r="J40" s="17">
        <f t="shared" si="2"/>
        <v>3566.344</v>
      </c>
    </row>
    <row r="41" spans="1:10" ht="25.5" customHeight="1">
      <c r="A41" s="22"/>
      <c r="B41" s="18"/>
      <c r="C41" s="18"/>
      <c r="D41" s="19" t="s">
        <v>15</v>
      </c>
      <c r="E41" s="20">
        <f t="shared" si="7"/>
        <v>18967.144</v>
      </c>
      <c r="F41" s="20">
        <f t="shared" si="7"/>
        <v>19787.060999999998</v>
      </c>
      <c r="G41" s="20">
        <f t="shared" si="7"/>
        <v>19220.399999999998</v>
      </c>
      <c r="H41" s="20">
        <f t="shared" si="7"/>
        <v>16256.8</v>
      </c>
      <c r="I41" s="20">
        <f t="shared" si="7"/>
        <v>15530.4</v>
      </c>
      <c r="J41" s="17">
        <f t="shared" si="2"/>
        <v>89761.805</v>
      </c>
    </row>
    <row r="42" spans="1:10" ht="38.25" customHeight="1">
      <c r="A42" s="22"/>
      <c r="B42" s="18"/>
      <c r="C42" s="18"/>
      <c r="D42" s="19" t="s">
        <v>66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17">
        <f t="shared" si="2"/>
        <v>0</v>
      </c>
    </row>
    <row r="43" spans="1:10" ht="38.25" customHeight="1">
      <c r="A43" s="22"/>
      <c r="B43" s="18"/>
      <c r="C43" s="18"/>
      <c r="D43" s="19" t="s">
        <v>16</v>
      </c>
      <c r="E43" s="20">
        <f>E49+E55+E61+E67+E73+E79+E97</f>
        <v>789.496</v>
      </c>
      <c r="F43" s="20">
        <f>F49+F55+F61+F67+F73+F79+F97</f>
        <v>819.893</v>
      </c>
      <c r="G43" s="20">
        <f>G49+G55+G61+G67+G73+G79+G97</f>
        <v>751.0020000000001</v>
      </c>
      <c r="H43" s="20">
        <f>H49+H55+H61+H67+H73+H79+H97</f>
        <v>750</v>
      </c>
      <c r="I43" s="20">
        <f>I49+I55+I61+I67+I73+I79+I97</f>
        <v>750</v>
      </c>
      <c r="J43" s="17">
        <f t="shared" si="2"/>
        <v>3860.391</v>
      </c>
    </row>
    <row r="44" spans="1:10" ht="22.5" customHeight="1">
      <c r="A44" s="24" t="s">
        <v>22</v>
      </c>
      <c r="B44" s="18"/>
      <c r="C44" s="19" t="s">
        <v>17</v>
      </c>
      <c r="D44" s="19" t="s">
        <v>5</v>
      </c>
      <c r="E44" s="20">
        <f>E45+E46+E47+E49</f>
        <v>15831.912</v>
      </c>
      <c r="F44" s="20">
        <f>F45+F46+F47+F49</f>
        <v>15619.81</v>
      </c>
      <c r="G44" s="20">
        <f>G45+G46+G47+G49</f>
        <v>16050.116</v>
      </c>
      <c r="H44" s="20">
        <f>H45+H46+H47+H49</f>
        <v>13109.715999999999</v>
      </c>
      <c r="I44" s="20">
        <f>I45+I46+I47+I49</f>
        <v>12272.616</v>
      </c>
      <c r="J44" s="17">
        <f t="shared" si="2"/>
        <v>72884.17</v>
      </c>
    </row>
    <row r="45" spans="1:10" ht="27" customHeight="1">
      <c r="A45" s="22"/>
      <c r="B45" s="18"/>
      <c r="C45" s="18"/>
      <c r="D45" s="19" t="s">
        <v>13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17">
        <f t="shared" si="2"/>
        <v>0</v>
      </c>
    </row>
    <row r="46" spans="1:10" ht="23.25" customHeight="1">
      <c r="A46" s="22"/>
      <c r="B46" s="18"/>
      <c r="C46" s="18"/>
      <c r="D46" s="19" t="s">
        <v>14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17">
        <f t="shared" si="2"/>
        <v>0</v>
      </c>
    </row>
    <row r="47" spans="1:10" ht="24" customHeight="1">
      <c r="A47" s="22"/>
      <c r="B47" s="18"/>
      <c r="C47" s="18"/>
      <c r="D47" s="19" t="s">
        <v>15</v>
      </c>
      <c r="E47" s="20">
        <v>15824.1</v>
      </c>
      <c r="F47" s="20">
        <v>15612.394</v>
      </c>
      <c r="G47" s="20">
        <v>16039.7</v>
      </c>
      <c r="H47" s="20">
        <v>13099.3</v>
      </c>
      <c r="I47" s="20">
        <v>12262.2</v>
      </c>
      <c r="J47" s="17">
        <f t="shared" si="2"/>
        <v>72837.694</v>
      </c>
    </row>
    <row r="48" spans="1:10" ht="39.75" customHeight="1">
      <c r="A48" s="22"/>
      <c r="B48" s="18"/>
      <c r="C48" s="18"/>
      <c r="D48" s="19" t="s">
        <v>66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7">
        <f t="shared" si="2"/>
        <v>0</v>
      </c>
    </row>
    <row r="49" spans="1:10" ht="38.25" customHeight="1">
      <c r="A49" s="22"/>
      <c r="B49" s="18"/>
      <c r="C49" s="18"/>
      <c r="D49" s="19" t="s">
        <v>16</v>
      </c>
      <c r="E49" s="20">
        <v>7.812</v>
      </c>
      <c r="F49" s="20">
        <v>7.416</v>
      </c>
      <c r="G49" s="20">
        <v>10.416</v>
      </c>
      <c r="H49" s="20">
        <v>10.416</v>
      </c>
      <c r="I49" s="20">
        <v>10.416</v>
      </c>
      <c r="J49" s="17">
        <f t="shared" si="2"/>
        <v>46.476</v>
      </c>
    </row>
    <row r="50" spans="1:10" ht="24" customHeight="1">
      <c r="A50" s="24" t="s">
        <v>23</v>
      </c>
      <c r="B50" s="18"/>
      <c r="C50" s="19" t="s">
        <v>20</v>
      </c>
      <c r="D50" s="19" t="s">
        <v>5</v>
      </c>
      <c r="E50" s="20">
        <f>E51+E52+E53+E55</f>
        <v>3671.964</v>
      </c>
      <c r="F50" s="20">
        <f>F51+F52+F53+F55</f>
        <v>3166.05</v>
      </c>
      <c r="G50" s="20">
        <f>G51+G52+G53+G55</f>
        <v>3569.0860000000002</v>
      </c>
      <c r="H50" s="20">
        <f>H51+H52+H53+H55</f>
        <v>3546.584</v>
      </c>
      <c r="I50" s="20">
        <f>I51+I52+I53+I55</f>
        <v>3657.284</v>
      </c>
      <c r="J50" s="17">
        <f t="shared" si="2"/>
        <v>17610.968</v>
      </c>
    </row>
    <row r="51" spans="1:10" ht="26.25" customHeight="1">
      <c r="A51" s="22"/>
      <c r="B51" s="18"/>
      <c r="C51" s="18"/>
      <c r="D51" s="19" t="s">
        <v>13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17">
        <f t="shared" si="2"/>
        <v>0</v>
      </c>
    </row>
    <row r="52" spans="1:10" ht="25.5" customHeight="1">
      <c r="A52" s="22"/>
      <c r="B52" s="18"/>
      <c r="C52" s="18"/>
      <c r="D52" s="19" t="s">
        <v>14</v>
      </c>
      <c r="E52" s="20">
        <v>104</v>
      </c>
      <c r="F52" s="20">
        <v>115.311</v>
      </c>
      <c r="G52" s="20">
        <v>125.4</v>
      </c>
      <c r="H52" s="20">
        <v>125.4</v>
      </c>
      <c r="I52" s="20">
        <v>125.4</v>
      </c>
      <c r="J52" s="17">
        <f t="shared" si="2"/>
        <v>595.511</v>
      </c>
    </row>
    <row r="53" spans="1:10" ht="24.75" customHeight="1">
      <c r="A53" s="22"/>
      <c r="B53" s="18"/>
      <c r="C53" s="18"/>
      <c r="D53" s="19" t="s">
        <v>15</v>
      </c>
      <c r="E53" s="20">
        <v>2911.28</v>
      </c>
      <c r="F53" s="20">
        <v>2450.562</v>
      </c>
      <c r="G53" s="20">
        <v>2913.1</v>
      </c>
      <c r="H53" s="20">
        <v>2891.6</v>
      </c>
      <c r="I53" s="20">
        <v>3002.3</v>
      </c>
      <c r="J53" s="17">
        <f t="shared" si="2"/>
        <v>14168.842</v>
      </c>
    </row>
    <row r="54" spans="1:10" ht="38.25" customHeight="1">
      <c r="A54" s="22"/>
      <c r="B54" s="18"/>
      <c r="C54" s="18"/>
      <c r="D54" s="19" t="s">
        <v>66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17">
        <f t="shared" si="2"/>
        <v>0</v>
      </c>
    </row>
    <row r="55" spans="1:10" ht="38.25" customHeight="1">
      <c r="A55" s="22"/>
      <c r="B55" s="18"/>
      <c r="C55" s="18"/>
      <c r="D55" s="19" t="s">
        <v>16</v>
      </c>
      <c r="E55" s="20">
        <v>656.684</v>
      </c>
      <c r="F55" s="20">
        <v>600.177</v>
      </c>
      <c r="G55" s="20">
        <v>530.586</v>
      </c>
      <c r="H55" s="20">
        <v>529.584</v>
      </c>
      <c r="I55" s="20">
        <v>529.584</v>
      </c>
      <c r="J55" s="17">
        <f t="shared" si="2"/>
        <v>2846.615</v>
      </c>
    </row>
    <row r="56" spans="1:10" ht="27.75" customHeight="1">
      <c r="A56" s="24" t="s">
        <v>24</v>
      </c>
      <c r="B56" s="18"/>
      <c r="C56" s="19" t="s">
        <v>25</v>
      </c>
      <c r="D56" s="19" t="s">
        <v>5</v>
      </c>
      <c r="E56" s="20">
        <f>E57+E58+E59+E61</f>
        <v>125</v>
      </c>
      <c r="F56" s="20">
        <f>F57+F58+F59+F61</f>
        <v>212.3</v>
      </c>
      <c r="G56" s="20">
        <f>G57+G58+G59+G61</f>
        <v>210</v>
      </c>
      <c r="H56" s="20">
        <f>H57+H58+H59+H61</f>
        <v>210</v>
      </c>
      <c r="I56" s="20">
        <f>I57+I58+I59+I61</f>
        <v>210</v>
      </c>
      <c r="J56" s="17">
        <f t="shared" si="2"/>
        <v>967.3</v>
      </c>
    </row>
    <row r="57" spans="1:10" ht="28.5" customHeight="1">
      <c r="A57" s="22"/>
      <c r="B57" s="18"/>
      <c r="C57" s="18"/>
      <c r="D57" s="19" t="s">
        <v>13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17">
        <f t="shared" si="2"/>
        <v>0</v>
      </c>
    </row>
    <row r="58" spans="1:10" ht="24.75" customHeight="1">
      <c r="A58" s="22"/>
      <c r="B58" s="18"/>
      <c r="C58" s="18"/>
      <c r="D58" s="19" t="s">
        <v>14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17">
        <f t="shared" si="2"/>
        <v>0</v>
      </c>
    </row>
    <row r="59" spans="1:10" ht="23.25" customHeight="1">
      <c r="A59" s="22"/>
      <c r="B59" s="18"/>
      <c r="C59" s="18"/>
      <c r="D59" s="19" t="s">
        <v>15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17">
        <f t="shared" si="2"/>
        <v>0</v>
      </c>
    </row>
    <row r="60" spans="1:10" ht="38.25" customHeight="1">
      <c r="A60" s="22"/>
      <c r="B60" s="18"/>
      <c r="C60" s="18"/>
      <c r="D60" s="19" t="s">
        <v>66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17">
        <f t="shared" si="2"/>
        <v>0</v>
      </c>
    </row>
    <row r="61" spans="1:10" ht="36.75" customHeight="1">
      <c r="A61" s="22"/>
      <c r="B61" s="18"/>
      <c r="C61" s="18"/>
      <c r="D61" s="19" t="s">
        <v>16</v>
      </c>
      <c r="E61" s="20">
        <v>125</v>
      </c>
      <c r="F61" s="20">
        <v>212.3</v>
      </c>
      <c r="G61" s="20">
        <v>210</v>
      </c>
      <c r="H61" s="20">
        <v>210</v>
      </c>
      <c r="I61" s="20">
        <v>210</v>
      </c>
      <c r="J61" s="17">
        <f t="shared" si="2"/>
        <v>967.3</v>
      </c>
    </row>
    <row r="62" spans="1:10" ht="24" customHeight="1">
      <c r="A62" s="24" t="s">
        <v>55</v>
      </c>
      <c r="B62" s="18"/>
      <c r="C62" s="19" t="s">
        <v>60</v>
      </c>
      <c r="D62" s="19" t="s">
        <v>5</v>
      </c>
      <c r="E62" s="20">
        <f>E63+E64+E65+E67</f>
        <v>31.147</v>
      </c>
      <c r="F62" s="20">
        <f>F63+F64+F65+F67</f>
        <v>0</v>
      </c>
      <c r="G62" s="20">
        <f>G63+G64+G65+G67</f>
        <v>0</v>
      </c>
      <c r="H62" s="20">
        <f>H63+H64+H65+H67</f>
        <v>0</v>
      </c>
      <c r="I62" s="20">
        <f>I63+I64+I65+I67</f>
        <v>0</v>
      </c>
      <c r="J62" s="17">
        <f aca="true" t="shared" si="8" ref="J62:J67">E62+F62+G62+H62+I62</f>
        <v>31.147</v>
      </c>
    </row>
    <row r="63" spans="1:10" ht="27" customHeight="1">
      <c r="A63" s="24"/>
      <c r="B63" s="18"/>
      <c r="C63" s="19"/>
      <c r="D63" s="19" t="s">
        <v>13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17">
        <f t="shared" si="8"/>
        <v>0</v>
      </c>
    </row>
    <row r="64" spans="1:10" ht="24" customHeight="1">
      <c r="A64" s="24"/>
      <c r="B64" s="18"/>
      <c r="C64" s="19"/>
      <c r="D64" s="19" t="s">
        <v>14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17">
        <f t="shared" si="8"/>
        <v>0</v>
      </c>
    </row>
    <row r="65" spans="1:10" ht="23.25" customHeight="1">
      <c r="A65" s="24"/>
      <c r="B65" s="18"/>
      <c r="C65" s="19"/>
      <c r="D65" s="19" t="s">
        <v>15</v>
      </c>
      <c r="E65" s="20">
        <v>31.147</v>
      </c>
      <c r="F65" s="20">
        <v>0</v>
      </c>
      <c r="G65" s="20">
        <v>0</v>
      </c>
      <c r="H65" s="20">
        <v>0</v>
      </c>
      <c r="I65" s="20">
        <v>0</v>
      </c>
      <c r="J65" s="17">
        <f t="shared" si="8"/>
        <v>31.147</v>
      </c>
    </row>
    <row r="66" spans="1:10" ht="37.5" customHeight="1">
      <c r="A66" s="24"/>
      <c r="B66" s="18"/>
      <c r="C66" s="19"/>
      <c r="D66" s="19" t="s">
        <v>66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17">
        <f t="shared" si="8"/>
        <v>0</v>
      </c>
    </row>
    <row r="67" spans="1:10" ht="36.75" customHeight="1">
      <c r="A67" s="24"/>
      <c r="B67" s="18"/>
      <c r="C67" s="19"/>
      <c r="D67" s="19" t="s">
        <v>16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17">
        <f t="shared" si="8"/>
        <v>0</v>
      </c>
    </row>
    <row r="68" spans="1:10" ht="22.5" customHeight="1">
      <c r="A68" s="24" t="s">
        <v>26</v>
      </c>
      <c r="B68" s="18"/>
      <c r="C68" s="19" t="s">
        <v>27</v>
      </c>
      <c r="D68" s="19" t="s">
        <v>5</v>
      </c>
      <c r="E68" s="20">
        <f>E69+E70+E71+E73</f>
        <v>196.653</v>
      </c>
      <c r="F68" s="20">
        <f>F69+F70+F71+F73</f>
        <v>248.6</v>
      </c>
      <c r="G68" s="20">
        <f>G69+G70+G71+G73</f>
        <v>263.5</v>
      </c>
      <c r="H68" s="20">
        <f>H69+H70+H71+H73</f>
        <v>263.5</v>
      </c>
      <c r="I68" s="20">
        <f>I69+I70+I71+I73</f>
        <v>263.5</v>
      </c>
      <c r="J68" s="17">
        <f t="shared" si="2"/>
        <v>1235.753</v>
      </c>
    </row>
    <row r="69" spans="1:10" ht="28.5" customHeight="1">
      <c r="A69" s="24"/>
      <c r="B69" s="18"/>
      <c r="C69" s="19"/>
      <c r="D69" s="19" t="s">
        <v>13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17">
        <f t="shared" si="2"/>
        <v>0</v>
      </c>
    </row>
    <row r="70" spans="1:10" ht="25.5" customHeight="1">
      <c r="A70" s="24"/>
      <c r="B70" s="18"/>
      <c r="C70" s="19"/>
      <c r="D70" s="19" t="s">
        <v>14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17">
        <f t="shared" si="2"/>
        <v>0</v>
      </c>
    </row>
    <row r="71" spans="1:10" ht="23.25" customHeight="1">
      <c r="A71" s="24"/>
      <c r="B71" s="18"/>
      <c r="C71" s="19"/>
      <c r="D71" s="19" t="s">
        <v>15</v>
      </c>
      <c r="E71" s="20">
        <v>196.653</v>
      </c>
      <c r="F71" s="20">
        <v>248.6</v>
      </c>
      <c r="G71" s="20">
        <v>263.5</v>
      </c>
      <c r="H71" s="20">
        <v>263.5</v>
      </c>
      <c r="I71" s="20">
        <v>263.5</v>
      </c>
      <c r="J71" s="17">
        <f t="shared" si="2"/>
        <v>1235.753</v>
      </c>
    </row>
    <row r="72" spans="1:10" ht="38.25" customHeight="1">
      <c r="A72" s="24"/>
      <c r="B72" s="18"/>
      <c r="C72" s="19"/>
      <c r="D72" s="19" t="s">
        <v>66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17">
        <f t="shared" si="2"/>
        <v>0</v>
      </c>
    </row>
    <row r="73" spans="1:10" ht="39.75" customHeight="1">
      <c r="A73" s="24"/>
      <c r="B73" s="18"/>
      <c r="C73" s="19"/>
      <c r="D73" s="19" t="s">
        <v>16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17">
        <f t="shared" si="2"/>
        <v>0</v>
      </c>
    </row>
    <row r="74" spans="1:10" ht="22.5" customHeight="1">
      <c r="A74" s="24" t="s">
        <v>59</v>
      </c>
      <c r="B74" s="18"/>
      <c r="C74" s="19" t="s">
        <v>41</v>
      </c>
      <c r="D74" s="19" t="s">
        <v>5</v>
      </c>
      <c r="E74" s="20">
        <f>E75+E76+E77+E79</f>
        <v>0</v>
      </c>
      <c r="F74" s="20">
        <f>F75+F76+F77+F79</f>
        <v>3561.205</v>
      </c>
      <c r="G74" s="20">
        <f>G75+G76+G77+G79</f>
        <v>0</v>
      </c>
      <c r="H74" s="20">
        <f>H75+H76+H77+H79</f>
        <v>0</v>
      </c>
      <c r="I74" s="20">
        <f>I75+I76+I77+I79</f>
        <v>0</v>
      </c>
      <c r="J74" s="17">
        <f aca="true" t="shared" si="9" ref="J74:J79">E74+F74+G74+H74+I74</f>
        <v>3561.205</v>
      </c>
    </row>
    <row r="75" spans="1:10" ht="25.5" customHeight="1">
      <c r="A75" s="24"/>
      <c r="B75" s="18"/>
      <c r="C75" s="19"/>
      <c r="D75" s="19" t="s">
        <v>13</v>
      </c>
      <c r="E75" s="20">
        <v>0</v>
      </c>
      <c r="F75" s="20">
        <f>F81+F87</f>
        <v>0</v>
      </c>
      <c r="G75" s="20">
        <v>0</v>
      </c>
      <c r="H75" s="20">
        <v>0</v>
      </c>
      <c r="I75" s="20">
        <v>0</v>
      </c>
      <c r="J75" s="17">
        <f t="shared" si="9"/>
        <v>0</v>
      </c>
    </row>
    <row r="76" spans="1:10" ht="22.5" customHeight="1">
      <c r="A76" s="24"/>
      <c r="B76" s="18"/>
      <c r="C76" s="19"/>
      <c r="D76" s="19" t="s">
        <v>14</v>
      </c>
      <c r="E76" s="20">
        <v>0</v>
      </c>
      <c r="F76" s="20">
        <f>F82+F88</f>
        <v>2088.1</v>
      </c>
      <c r="G76" s="20">
        <v>0</v>
      </c>
      <c r="H76" s="20">
        <v>0</v>
      </c>
      <c r="I76" s="20">
        <v>0</v>
      </c>
      <c r="J76" s="17">
        <f t="shared" si="9"/>
        <v>2088.1</v>
      </c>
    </row>
    <row r="77" spans="1:10" ht="24" customHeight="1">
      <c r="A77" s="24"/>
      <c r="B77" s="18"/>
      <c r="C77" s="19"/>
      <c r="D77" s="19" t="s">
        <v>15</v>
      </c>
      <c r="E77" s="20">
        <v>0</v>
      </c>
      <c r="F77" s="20">
        <f>F83+F89</f>
        <v>1473.105</v>
      </c>
      <c r="G77" s="20">
        <v>0</v>
      </c>
      <c r="H77" s="20">
        <v>0</v>
      </c>
      <c r="I77" s="20">
        <v>0</v>
      </c>
      <c r="J77" s="17">
        <f t="shared" si="9"/>
        <v>1473.105</v>
      </c>
    </row>
    <row r="78" spans="1:10" ht="37.5" customHeight="1">
      <c r="A78" s="24"/>
      <c r="B78" s="18"/>
      <c r="C78" s="19"/>
      <c r="D78" s="19" t="s">
        <v>66</v>
      </c>
      <c r="E78" s="20">
        <v>0</v>
      </c>
      <c r="F78" s="20">
        <f>F84+F90</f>
        <v>0</v>
      </c>
      <c r="G78" s="20">
        <v>0</v>
      </c>
      <c r="H78" s="20">
        <v>0</v>
      </c>
      <c r="I78" s="20">
        <v>0</v>
      </c>
      <c r="J78" s="17">
        <f t="shared" si="9"/>
        <v>0</v>
      </c>
    </row>
    <row r="79" spans="1:10" ht="38.25" customHeight="1">
      <c r="A79" s="24"/>
      <c r="B79" s="18"/>
      <c r="C79" s="19"/>
      <c r="D79" s="19" t="s">
        <v>16</v>
      </c>
      <c r="E79" s="20">
        <v>0</v>
      </c>
      <c r="F79" s="20">
        <f>F85+F91</f>
        <v>0</v>
      </c>
      <c r="G79" s="20">
        <v>0</v>
      </c>
      <c r="H79" s="20">
        <v>0</v>
      </c>
      <c r="I79" s="20">
        <v>0</v>
      </c>
      <c r="J79" s="17">
        <f t="shared" si="9"/>
        <v>0</v>
      </c>
    </row>
    <row r="80" spans="1:10" ht="25.5" customHeight="1">
      <c r="A80" s="24"/>
      <c r="B80" s="18"/>
      <c r="C80" s="19" t="s">
        <v>88</v>
      </c>
      <c r="D80" s="19" t="s">
        <v>5</v>
      </c>
      <c r="E80" s="20">
        <f>E81+E82+E83+E85</f>
        <v>0</v>
      </c>
      <c r="F80" s="20">
        <f>F81+F82+F83+F85</f>
        <v>3370.005</v>
      </c>
      <c r="G80" s="20">
        <f>G81+G82+G83+G85</f>
        <v>0</v>
      </c>
      <c r="H80" s="20">
        <f>H81+H82+H83+H85</f>
        <v>0</v>
      </c>
      <c r="I80" s="20">
        <f>I81+I82+I83+I85</f>
        <v>0</v>
      </c>
      <c r="J80" s="17">
        <f aca="true" t="shared" si="10" ref="J80:J91">E80+F80+G80+H80+I80</f>
        <v>3370.005</v>
      </c>
    </row>
    <row r="81" spans="1:10" ht="23.25" customHeight="1">
      <c r="A81" s="24"/>
      <c r="B81" s="18"/>
      <c r="C81" s="19"/>
      <c r="D81" s="19" t="s">
        <v>13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17">
        <f t="shared" si="10"/>
        <v>0</v>
      </c>
    </row>
    <row r="82" spans="1:10" ht="23.25" customHeight="1">
      <c r="A82" s="24"/>
      <c r="B82" s="18"/>
      <c r="C82" s="19"/>
      <c r="D82" s="19" t="s">
        <v>14</v>
      </c>
      <c r="E82" s="20">
        <v>0</v>
      </c>
      <c r="F82" s="20">
        <v>2088.1</v>
      </c>
      <c r="G82" s="20">
        <v>0</v>
      </c>
      <c r="H82" s="20">
        <v>0</v>
      </c>
      <c r="I82" s="20">
        <v>0</v>
      </c>
      <c r="J82" s="17">
        <f t="shared" si="10"/>
        <v>2088.1</v>
      </c>
    </row>
    <row r="83" spans="1:10" ht="24" customHeight="1">
      <c r="A83" s="24"/>
      <c r="B83" s="18"/>
      <c r="C83" s="19"/>
      <c r="D83" s="19" t="s">
        <v>15</v>
      </c>
      <c r="E83" s="20">
        <v>0</v>
      </c>
      <c r="F83" s="20">
        <v>1281.905</v>
      </c>
      <c r="G83" s="20">
        <v>0</v>
      </c>
      <c r="H83" s="20">
        <v>0</v>
      </c>
      <c r="I83" s="20">
        <v>0</v>
      </c>
      <c r="J83" s="17">
        <f t="shared" si="10"/>
        <v>1281.905</v>
      </c>
    </row>
    <row r="84" spans="1:10" ht="38.25" customHeight="1">
      <c r="A84" s="24"/>
      <c r="B84" s="18"/>
      <c r="C84" s="19"/>
      <c r="D84" s="19" t="s">
        <v>66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17">
        <f t="shared" si="10"/>
        <v>0</v>
      </c>
    </row>
    <row r="85" spans="1:10" ht="38.25" customHeight="1">
      <c r="A85" s="24"/>
      <c r="B85" s="18"/>
      <c r="C85" s="19"/>
      <c r="D85" s="19" t="s">
        <v>16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17">
        <f t="shared" si="10"/>
        <v>0</v>
      </c>
    </row>
    <row r="86" spans="1:10" ht="24" customHeight="1">
      <c r="A86" s="24"/>
      <c r="B86" s="18"/>
      <c r="C86" s="19" t="s">
        <v>89</v>
      </c>
      <c r="D86" s="19" t="s">
        <v>5</v>
      </c>
      <c r="E86" s="20">
        <f>E87+E88+E89+E91</f>
        <v>0</v>
      </c>
      <c r="F86" s="20">
        <f>F87+F88+F89+F91</f>
        <v>191.2</v>
      </c>
      <c r="G86" s="20">
        <f>G87+G88+G89+G91</f>
        <v>0</v>
      </c>
      <c r="H86" s="20">
        <f>H87+H88+H89+H91</f>
        <v>0</v>
      </c>
      <c r="I86" s="20">
        <f>I87+I88+I89+I91</f>
        <v>0</v>
      </c>
      <c r="J86" s="17">
        <f t="shared" si="10"/>
        <v>191.2</v>
      </c>
    </row>
    <row r="87" spans="1:10" ht="24.75" customHeight="1">
      <c r="A87" s="24"/>
      <c r="B87" s="18"/>
      <c r="C87" s="19"/>
      <c r="D87" s="19" t="s">
        <v>13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17">
        <f t="shared" si="10"/>
        <v>0</v>
      </c>
    </row>
    <row r="88" spans="1:10" ht="24.75" customHeight="1">
      <c r="A88" s="24"/>
      <c r="B88" s="18"/>
      <c r="C88" s="19"/>
      <c r="D88" s="19" t="s">
        <v>14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17">
        <f t="shared" si="10"/>
        <v>0</v>
      </c>
    </row>
    <row r="89" spans="1:10" ht="24.75" customHeight="1">
      <c r="A89" s="24"/>
      <c r="B89" s="18"/>
      <c r="C89" s="19"/>
      <c r="D89" s="19" t="s">
        <v>15</v>
      </c>
      <c r="E89" s="20">
        <v>0</v>
      </c>
      <c r="F89" s="20">
        <v>191.2</v>
      </c>
      <c r="G89" s="20">
        <v>0</v>
      </c>
      <c r="H89" s="20">
        <v>0</v>
      </c>
      <c r="I89" s="20">
        <v>0</v>
      </c>
      <c r="J89" s="17">
        <f t="shared" si="10"/>
        <v>191.2</v>
      </c>
    </row>
    <row r="90" spans="1:10" ht="38.25" customHeight="1">
      <c r="A90" s="24"/>
      <c r="B90" s="18"/>
      <c r="C90" s="19"/>
      <c r="D90" s="19" t="s">
        <v>66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17">
        <f t="shared" si="10"/>
        <v>0</v>
      </c>
    </row>
    <row r="91" spans="1:10" ht="38.25" customHeight="1">
      <c r="A91" s="24"/>
      <c r="B91" s="18"/>
      <c r="C91" s="19"/>
      <c r="D91" s="19" t="s">
        <v>16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17">
        <f t="shared" si="10"/>
        <v>0</v>
      </c>
    </row>
    <row r="92" spans="1:10" ht="28.5" customHeight="1">
      <c r="A92" s="24" t="s">
        <v>71</v>
      </c>
      <c r="B92" s="18"/>
      <c r="C92" s="19" t="s">
        <v>48</v>
      </c>
      <c r="D92" s="19" t="s">
        <v>5</v>
      </c>
      <c r="E92" s="20">
        <f aca="true" t="shared" si="11" ref="E92:J92">E93+E94+E95+E96+E97</f>
        <v>395.284</v>
      </c>
      <c r="F92" s="20">
        <f t="shared" si="11"/>
        <v>533.8000000000001</v>
      </c>
      <c r="G92" s="20">
        <f t="shared" si="11"/>
        <v>393.88</v>
      </c>
      <c r="H92" s="20">
        <f t="shared" si="11"/>
        <v>232.6</v>
      </c>
      <c r="I92" s="20">
        <f t="shared" si="11"/>
        <v>231.70000000000002</v>
      </c>
      <c r="J92" s="17">
        <f t="shared" si="11"/>
        <v>1787.264</v>
      </c>
    </row>
    <row r="93" spans="1:10" ht="28.5" customHeight="1">
      <c r="A93" s="24"/>
      <c r="B93" s="18"/>
      <c r="C93" s="19"/>
      <c r="D93" s="19" t="s">
        <v>13</v>
      </c>
      <c r="E93" s="20">
        <f>E99+E105+E111+E117</f>
        <v>371.754</v>
      </c>
      <c r="F93" s="20">
        <f>F99+F105+F111+F117</f>
        <v>517.513</v>
      </c>
      <c r="G93" s="20">
        <f>G99+G105+G111+G117</f>
        <v>0</v>
      </c>
      <c r="H93" s="20">
        <f>H99+H105+H111+H117</f>
        <v>0</v>
      </c>
      <c r="I93" s="20">
        <f>I99+I105+I111+I117</f>
        <v>0</v>
      </c>
      <c r="J93" s="17">
        <f t="shared" si="2"/>
        <v>889.267</v>
      </c>
    </row>
    <row r="94" spans="1:10" ht="25.5" customHeight="1">
      <c r="A94" s="24"/>
      <c r="B94" s="18"/>
      <c r="C94" s="19"/>
      <c r="D94" s="19" t="s">
        <v>14</v>
      </c>
      <c r="E94" s="20">
        <f aca="true" t="shared" si="12" ref="E94:I97">E100+E106+E112+E118</f>
        <v>19.566</v>
      </c>
      <c r="F94" s="20">
        <f t="shared" si="12"/>
        <v>13.887</v>
      </c>
      <c r="G94" s="20">
        <f t="shared" si="12"/>
        <v>389.78</v>
      </c>
      <c r="H94" s="20">
        <f t="shared" si="12"/>
        <v>230.2</v>
      </c>
      <c r="I94" s="20">
        <f t="shared" si="12"/>
        <v>229.3</v>
      </c>
      <c r="J94" s="17">
        <f t="shared" si="2"/>
        <v>882.733</v>
      </c>
    </row>
    <row r="95" spans="1:10" ht="26.25" customHeight="1">
      <c r="A95" s="24"/>
      <c r="B95" s="18"/>
      <c r="C95" s="19"/>
      <c r="D95" s="19" t="s">
        <v>15</v>
      </c>
      <c r="E95" s="20">
        <f t="shared" si="12"/>
        <v>3.964</v>
      </c>
      <c r="F95" s="20">
        <f t="shared" si="12"/>
        <v>2.4</v>
      </c>
      <c r="G95" s="20">
        <f t="shared" si="12"/>
        <v>4.1</v>
      </c>
      <c r="H95" s="20">
        <f t="shared" si="12"/>
        <v>2.4</v>
      </c>
      <c r="I95" s="20">
        <f t="shared" si="12"/>
        <v>2.4</v>
      </c>
      <c r="J95" s="17">
        <f t="shared" si="2"/>
        <v>15.264</v>
      </c>
    </row>
    <row r="96" spans="1:10" ht="39" customHeight="1">
      <c r="A96" s="24"/>
      <c r="B96" s="18"/>
      <c r="C96" s="19"/>
      <c r="D96" s="19" t="s">
        <v>66</v>
      </c>
      <c r="E96" s="20">
        <f t="shared" si="12"/>
        <v>0</v>
      </c>
      <c r="F96" s="20">
        <f t="shared" si="12"/>
        <v>0</v>
      </c>
      <c r="G96" s="20">
        <f t="shared" si="12"/>
        <v>0</v>
      </c>
      <c r="H96" s="20">
        <f t="shared" si="12"/>
        <v>0</v>
      </c>
      <c r="I96" s="20">
        <f t="shared" si="12"/>
        <v>0</v>
      </c>
      <c r="J96" s="17">
        <f>E96+F96+G96+H96+I96</f>
        <v>0</v>
      </c>
    </row>
    <row r="97" spans="1:10" ht="38.25" customHeight="1">
      <c r="A97" s="24"/>
      <c r="B97" s="18"/>
      <c r="C97" s="19"/>
      <c r="D97" s="19" t="s">
        <v>16</v>
      </c>
      <c r="E97" s="20">
        <f t="shared" si="12"/>
        <v>0</v>
      </c>
      <c r="F97" s="20">
        <f t="shared" si="12"/>
        <v>0</v>
      </c>
      <c r="G97" s="20">
        <f t="shared" si="12"/>
        <v>0</v>
      </c>
      <c r="H97" s="20">
        <f t="shared" si="12"/>
        <v>0</v>
      </c>
      <c r="I97" s="20">
        <f t="shared" si="12"/>
        <v>0</v>
      </c>
      <c r="J97" s="17">
        <f aca="true" t="shared" si="13" ref="J97:J142">E97+F97+G97+H97+I97</f>
        <v>0</v>
      </c>
    </row>
    <row r="98" spans="1:10" ht="42" customHeight="1">
      <c r="A98" s="24"/>
      <c r="B98" s="18"/>
      <c r="C98" s="19" t="s">
        <v>72</v>
      </c>
      <c r="D98" s="19" t="s">
        <v>5</v>
      </c>
      <c r="E98" s="20">
        <f>E99+E100+E101+E102+E103</f>
        <v>106.32300000000001</v>
      </c>
      <c r="F98" s="20">
        <f>F99+F100+F101+F102+F103</f>
        <v>0</v>
      </c>
      <c r="G98" s="20">
        <f>G99+G100+G101+G102+G103</f>
        <v>107.49</v>
      </c>
      <c r="H98" s="20">
        <f>H99+H100+H101+H102+H103</f>
        <v>0</v>
      </c>
      <c r="I98" s="20">
        <f>I99+I100+I101+I102+I103</f>
        <v>0</v>
      </c>
      <c r="J98" s="17">
        <f t="shared" si="13"/>
        <v>213.813</v>
      </c>
    </row>
    <row r="99" spans="1:10" ht="27" customHeight="1">
      <c r="A99" s="24"/>
      <c r="B99" s="18"/>
      <c r="C99" s="19"/>
      <c r="D99" s="19" t="s">
        <v>13</v>
      </c>
      <c r="E99" s="20">
        <v>99.994</v>
      </c>
      <c r="F99" s="20">
        <v>0</v>
      </c>
      <c r="G99" s="20">
        <v>0</v>
      </c>
      <c r="H99" s="20">
        <v>0</v>
      </c>
      <c r="I99" s="20">
        <v>0</v>
      </c>
      <c r="J99" s="17">
        <f t="shared" si="13"/>
        <v>99.994</v>
      </c>
    </row>
    <row r="100" spans="1:10" ht="24.75" customHeight="1">
      <c r="A100" s="24"/>
      <c r="B100" s="18"/>
      <c r="C100" s="19"/>
      <c r="D100" s="19" t="s">
        <v>14</v>
      </c>
      <c r="E100" s="20">
        <v>5.266</v>
      </c>
      <c r="F100" s="20">
        <v>0</v>
      </c>
      <c r="G100" s="20">
        <v>106.39</v>
      </c>
      <c r="H100" s="20">
        <v>0</v>
      </c>
      <c r="I100" s="20">
        <v>0</v>
      </c>
      <c r="J100" s="17">
        <f t="shared" si="13"/>
        <v>111.656</v>
      </c>
    </row>
    <row r="101" spans="1:10" ht="24" customHeight="1">
      <c r="A101" s="24"/>
      <c r="B101" s="18"/>
      <c r="C101" s="19"/>
      <c r="D101" s="19" t="s">
        <v>15</v>
      </c>
      <c r="E101" s="20">
        <v>1.063</v>
      </c>
      <c r="F101" s="20">
        <v>0</v>
      </c>
      <c r="G101" s="20">
        <v>1.1</v>
      </c>
      <c r="H101" s="20">
        <v>0</v>
      </c>
      <c r="I101" s="20">
        <v>0</v>
      </c>
      <c r="J101" s="17">
        <f t="shared" si="13"/>
        <v>2.1630000000000003</v>
      </c>
    </row>
    <row r="102" spans="1:10" ht="38.25" customHeight="1">
      <c r="A102" s="24"/>
      <c r="B102" s="18"/>
      <c r="C102" s="19"/>
      <c r="D102" s="19" t="s">
        <v>66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17">
        <f t="shared" si="13"/>
        <v>0</v>
      </c>
    </row>
    <row r="103" spans="1:10" ht="38.25" customHeight="1">
      <c r="A103" s="24"/>
      <c r="B103" s="18"/>
      <c r="C103" s="19"/>
      <c r="D103" s="19" t="s">
        <v>16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17">
        <f t="shared" si="13"/>
        <v>0</v>
      </c>
    </row>
    <row r="104" spans="1:10" ht="44.25" customHeight="1">
      <c r="A104" s="24"/>
      <c r="B104" s="18"/>
      <c r="C104" s="19" t="s">
        <v>73</v>
      </c>
      <c r="D104" s="19" t="s">
        <v>5</v>
      </c>
      <c r="E104" s="20">
        <f>E105+E106+E107+E108+E109</f>
        <v>53.161</v>
      </c>
      <c r="F104" s="20">
        <f>F105+F106+F107+F108+F109</f>
        <v>0</v>
      </c>
      <c r="G104" s="20">
        <f>G105+G106+G107+G108+G109</f>
        <v>53.79</v>
      </c>
      <c r="H104" s="20">
        <f>H105+H106+H107+H108+H109</f>
        <v>0</v>
      </c>
      <c r="I104" s="20">
        <f>I105+I106+I107+I108+I109</f>
        <v>0</v>
      </c>
      <c r="J104" s="17">
        <f t="shared" si="13"/>
        <v>106.951</v>
      </c>
    </row>
    <row r="105" spans="1:10" ht="25.5" customHeight="1">
      <c r="A105" s="24"/>
      <c r="B105" s="18"/>
      <c r="C105" s="19"/>
      <c r="D105" s="19" t="s">
        <v>13</v>
      </c>
      <c r="E105" s="20">
        <v>50</v>
      </c>
      <c r="F105" s="20">
        <v>0</v>
      </c>
      <c r="G105" s="20">
        <v>0</v>
      </c>
      <c r="H105" s="20">
        <v>0</v>
      </c>
      <c r="I105" s="20">
        <v>0</v>
      </c>
      <c r="J105" s="17">
        <f t="shared" si="13"/>
        <v>50</v>
      </c>
    </row>
    <row r="106" spans="1:10" ht="24" customHeight="1">
      <c r="A106" s="24"/>
      <c r="B106" s="18"/>
      <c r="C106" s="19"/>
      <c r="D106" s="19" t="s">
        <v>14</v>
      </c>
      <c r="E106" s="20">
        <v>2.63</v>
      </c>
      <c r="F106" s="20">
        <v>0</v>
      </c>
      <c r="G106" s="20">
        <v>53.19</v>
      </c>
      <c r="H106" s="20">
        <v>0</v>
      </c>
      <c r="I106" s="20">
        <v>0</v>
      </c>
      <c r="J106" s="17">
        <f t="shared" si="13"/>
        <v>55.82</v>
      </c>
    </row>
    <row r="107" spans="1:10" ht="23.25" customHeight="1">
      <c r="A107" s="24"/>
      <c r="B107" s="18"/>
      <c r="C107" s="19"/>
      <c r="D107" s="19" t="s">
        <v>15</v>
      </c>
      <c r="E107" s="20">
        <v>0.531</v>
      </c>
      <c r="F107" s="20">
        <v>0</v>
      </c>
      <c r="G107" s="20">
        <v>0.6</v>
      </c>
      <c r="H107" s="20">
        <v>0</v>
      </c>
      <c r="I107" s="20">
        <v>0</v>
      </c>
      <c r="J107" s="17">
        <f t="shared" si="13"/>
        <v>1.131</v>
      </c>
    </row>
    <row r="108" spans="1:10" ht="37.5" customHeight="1">
      <c r="A108" s="24"/>
      <c r="B108" s="18"/>
      <c r="C108" s="19"/>
      <c r="D108" s="19" t="s">
        <v>66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17">
        <f t="shared" si="13"/>
        <v>0</v>
      </c>
    </row>
    <row r="109" spans="1:10" ht="38.25" customHeight="1">
      <c r="A109" s="24"/>
      <c r="B109" s="18"/>
      <c r="C109" s="19"/>
      <c r="D109" s="19" t="s">
        <v>16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17">
        <f t="shared" si="13"/>
        <v>0</v>
      </c>
    </row>
    <row r="110" spans="1:10" ht="43.5" customHeight="1">
      <c r="A110" s="24"/>
      <c r="B110" s="18"/>
      <c r="C110" s="19" t="s">
        <v>74</v>
      </c>
      <c r="D110" s="19" t="s">
        <v>5</v>
      </c>
      <c r="E110" s="20">
        <f>E111+E112+E113+E114+E115</f>
        <v>0</v>
      </c>
      <c r="F110" s="20">
        <f>F111+F112+F113+F114+F115</f>
        <v>300</v>
      </c>
      <c r="G110" s="20">
        <f>G111+G112+G113+G114+G115</f>
        <v>0</v>
      </c>
      <c r="H110" s="20">
        <f>H111+H112+H113+H114+H115</f>
        <v>0</v>
      </c>
      <c r="I110" s="20">
        <f>I111+I112+I113+I114+I115</f>
        <v>0</v>
      </c>
      <c r="J110" s="17">
        <f t="shared" si="13"/>
        <v>300</v>
      </c>
    </row>
    <row r="111" spans="1:10" ht="27" customHeight="1">
      <c r="A111" s="24"/>
      <c r="B111" s="18"/>
      <c r="C111" s="18"/>
      <c r="D111" s="19" t="s">
        <v>13</v>
      </c>
      <c r="E111" s="20">
        <v>0</v>
      </c>
      <c r="F111" s="20">
        <v>300</v>
      </c>
      <c r="G111" s="20">
        <v>0</v>
      </c>
      <c r="H111" s="20">
        <v>0</v>
      </c>
      <c r="I111" s="20">
        <v>0</v>
      </c>
      <c r="J111" s="17">
        <f t="shared" si="13"/>
        <v>300</v>
      </c>
    </row>
    <row r="112" spans="1:10" ht="24.75" customHeight="1">
      <c r="A112" s="24"/>
      <c r="B112" s="18"/>
      <c r="C112" s="18"/>
      <c r="D112" s="19" t="s">
        <v>14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17">
        <f t="shared" si="13"/>
        <v>0</v>
      </c>
    </row>
    <row r="113" spans="1:10" ht="24" customHeight="1">
      <c r="A113" s="24"/>
      <c r="B113" s="18"/>
      <c r="C113" s="18"/>
      <c r="D113" s="19" t="s">
        <v>15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17">
        <f t="shared" si="13"/>
        <v>0</v>
      </c>
    </row>
    <row r="114" spans="1:10" ht="39" customHeight="1">
      <c r="A114" s="24"/>
      <c r="B114" s="18"/>
      <c r="C114" s="18"/>
      <c r="D114" s="19" t="s">
        <v>66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17">
        <f t="shared" si="13"/>
        <v>0</v>
      </c>
    </row>
    <row r="115" spans="1:10" ht="36" customHeight="1">
      <c r="A115" s="24"/>
      <c r="B115" s="18"/>
      <c r="C115" s="18"/>
      <c r="D115" s="19" t="s">
        <v>16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17">
        <f t="shared" si="13"/>
        <v>0</v>
      </c>
    </row>
    <row r="116" spans="1:10" ht="60" customHeight="1">
      <c r="A116" s="24"/>
      <c r="B116" s="18"/>
      <c r="C116" s="19" t="s">
        <v>82</v>
      </c>
      <c r="D116" s="19" t="s">
        <v>5</v>
      </c>
      <c r="E116" s="20">
        <f>E117+E118+E119+E121</f>
        <v>235.79999999999998</v>
      </c>
      <c r="F116" s="20">
        <f>F117+F118+F119+F121</f>
        <v>233.8</v>
      </c>
      <c r="G116" s="20">
        <f>G117+G118+G119+G121</f>
        <v>232.6</v>
      </c>
      <c r="H116" s="20">
        <f>H117+H118+H119+H121</f>
        <v>232.6</v>
      </c>
      <c r="I116" s="20">
        <f>I117+I118+I119+I121</f>
        <v>231.70000000000002</v>
      </c>
      <c r="J116" s="17">
        <f aca="true" t="shared" si="14" ref="J116:J121">E116+F116+G116+H116+I116</f>
        <v>1166.5</v>
      </c>
    </row>
    <row r="117" spans="1:10" ht="24.75" customHeight="1">
      <c r="A117" s="24"/>
      <c r="B117" s="18"/>
      <c r="C117" s="18"/>
      <c r="D117" s="19" t="s">
        <v>13</v>
      </c>
      <c r="E117" s="20">
        <v>221.76</v>
      </c>
      <c r="F117" s="20">
        <v>217.513</v>
      </c>
      <c r="G117" s="20">
        <v>0</v>
      </c>
      <c r="H117" s="20">
        <v>0</v>
      </c>
      <c r="I117" s="20">
        <v>0</v>
      </c>
      <c r="J117" s="17">
        <f t="shared" si="14"/>
        <v>439.273</v>
      </c>
    </row>
    <row r="118" spans="1:10" ht="27" customHeight="1">
      <c r="A118" s="24"/>
      <c r="B118" s="18"/>
      <c r="C118" s="18"/>
      <c r="D118" s="19" t="s">
        <v>14</v>
      </c>
      <c r="E118" s="20">
        <v>11.67</v>
      </c>
      <c r="F118" s="20">
        <v>13.887</v>
      </c>
      <c r="G118" s="20">
        <v>230.2</v>
      </c>
      <c r="H118" s="20">
        <v>230.2</v>
      </c>
      <c r="I118" s="20">
        <v>229.3</v>
      </c>
      <c r="J118" s="17">
        <f t="shared" si="14"/>
        <v>715.2570000000001</v>
      </c>
    </row>
    <row r="119" spans="1:10" ht="26.25" customHeight="1">
      <c r="A119" s="24"/>
      <c r="B119" s="18"/>
      <c r="C119" s="18"/>
      <c r="D119" s="19" t="s">
        <v>15</v>
      </c>
      <c r="E119" s="20">
        <v>2.37</v>
      </c>
      <c r="F119" s="20">
        <v>2.4</v>
      </c>
      <c r="G119" s="20">
        <v>2.4</v>
      </c>
      <c r="H119" s="20">
        <v>2.4</v>
      </c>
      <c r="I119" s="20">
        <v>2.4</v>
      </c>
      <c r="J119" s="17">
        <f t="shared" si="14"/>
        <v>11.97</v>
      </c>
    </row>
    <row r="120" spans="1:10" ht="38.25" customHeight="1">
      <c r="A120" s="24"/>
      <c r="B120" s="18"/>
      <c r="C120" s="18"/>
      <c r="D120" s="19" t="s">
        <v>66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17">
        <f t="shared" si="14"/>
        <v>0</v>
      </c>
    </row>
    <row r="121" spans="1:10" ht="36" customHeight="1">
      <c r="A121" s="24"/>
      <c r="B121" s="18"/>
      <c r="C121" s="18"/>
      <c r="D121" s="19" t="s">
        <v>16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17">
        <f t="shared" si="14"/>
        <v>0</v>
      </c>
    </row>
    <row r="122" spans="1:10" ht="30.75" customHeight="1">
      <c r="A122" s="23" t="s">
        <v>9</v>
      </c>
      <c r="B122" s="16" t="s">
        <v>7</v>
      </c>
      <c r="C122" s="16" t="s">
        <v>67</v>
      </c>
      <c r="D122" s="16" t="s">
        <v>5</v>
      </c>
      <c r="E122" s="17">
        <f>E123+E124+E125+E127</f>
        <v>50962.454000000005</v>
      </c>
      <c r="F122" s="17">
        <f>F123+F124+F125+F127</f>
        <v>66716.586</v>
      </c>
      <c r="G122" s="17">
        <f>G123+G124+G125+G127</f>
        <v>74784.87</v>
      </c>
      <c r="H122" s="17">
        <f>H123+H124+H125+H127</f>
        <v>50729.7</v>
      </c>
      <c r="I122" s="17">
        <f>I123+I124+I125+I127</f>
        <v>49541.6</v>
      </c>
      <c r="J122" s="17">
        <f t="shared" si="13"/>
        <v>292735.20999999996</v>
      </c>
    </row>
    <row r="123" spans="1:10" ht="26.25" customHeight="1">
      <c r="A123" s="24"/>
      <c r="B123" s="18"/>
      <c r="C123" s="19"/>
      <c r="D123" s="19" t="s">
        <v>13</v>
      </c>
      <c r="E123" s="20">
        <f aca="true" t="shared" si="15" ref="E123:I127">E129+E135+E141+E147+E153+E183+E207</f>
        <v>0</v>
      </c>
      <c r="F123" s="20">
        <f t="shared" si="15"/>
        <v>2781.344</v>
      </c>
      <c r="G123" s="20">
        <f t="shared" si="15"/>
        <v>0</v>
      </c>
      <c r="H123" s="20">
        <f t="shared" si="15"/>
        <v>0</v>
      </c>
      <c r="I123" s="20">
        <f t="shared" si="15"/>
        <v>0</v>
      </c>
      <c r="J123" s="17">
        <f t="shared" si="13"/>
        <v>2781.344</v>
      </c>
    </row>
    <row r="124" spans="1:10" ht="24" customHeight="1">
      <c r="A124" s="24"/>
      <c r="B124" s="18"/>
      <c r="C124" s="19"/>
      <c r="D124" s="19" t="s">
        <v>14</v>
      </c>
      <c r="E124" s="20">
        <f t="shared" si="15"/>
        <v>239.9</v>
      </c>
      <c r="F124" s="20">
        <f t="shared" si="15"/>
        <v>2993.467</v>
      </c>
      <c r="G124" s="20">
        <f t="shared" si="15"/>
        <v>15525.95</v>
      </c>
      <c r="H124" s="20">
        <f t="shared" si="15"/>
        <v>345.2</v>
      </c>
      <c r="I124" s="20">
        <f t="shared" si="15"/>
        <v>345.2</v>
      </c>
      <c r="J124" s="17">
        <f t="shared" si="13"/>
        <v>19449.717000000004</v>
      </c>
    </row>
    <row r="125" spans="1:10" ht="24" customHeight="1">
      <c r="A125" s="22"/>
      <c r="B125" s="18"/>
      <c r="C125" s="18"/>
      <c r="D125" s="19" t="s">
        <v>15</v>
      </c>
      <c r="E125" s="20">
        <f t="shared" si="15"/>
        <v>44780.457</v>
      </c>
      <c r="F125" s="20">
        <f t="shared" si="15"/>
        <v>53605.216</v>
      </c>
      <c r="G125" s="20">
        <f t="shared" si="15"/>
        <v>51905.100000000006</v>
      </c>
      <c r="H125" s="20">
        <f t="shared" si="15"/>
        <v>44084.5</v>
      </c>
      <c r="I125" s="20">
        <f t="shared" si="15"/>
        <v>42896.4</v>
      </c>
      <c r="J125" s="17">
        <f t="shared" si="13"/>
        <v>237271.673</v>
      </c>
    </row>
    <row r="126" spans="1:10" ht="39.75" customHeight="1">
      <c r="A126" s="22"/>
      <c r="B126" s="18"/>
      <c r="C126" s="18"/>
      <c r="D126" s="19" t="s">
        <v>66</v>
      </c>
      <c r="E126" s="20">
        <f t="shared" si="15"/>
        <v>0</v>
      </c>
      <c r="F126" s="20">
        <f t="shared" si="15"/>
        <v>0</v>
      </c>
      <c r="G126" s="20">
        <f t="shared" si="15"/>
        <v>0</v>
      </c>
      <c r="H126" s="20">
        <f t="shared" si="15"/>
        <v>0</v>
      </c>
      <c r="I126" s="20">
        <f t="shared" si="15"/>
        <v>0</v>
      </c>
      <c r="J126" s="17">
        <f t="shared" si="13"/>
        <v>0</v>
      </c>
    </row>
    <row r="127" spans="1:10" ht="38.25" customHeight="1">
      <c r="A127" s="22"/>
      <c r="B127" s="18"/>
      <c r="C127" s="18"/>
      <c r="D127" s="19" t="s">
        <v>16</v>
      </c>
      <c r="E127" s="20">
        <f t="shared" si="15"/>
        <v>5942.097</v>
      </c>
      <c r="F127" s="20">
        <f t="shared" si="15"/>
        <v>7336.559</v>
      </c>
      <c r="G127" s="20">
        <f t="shared" si="15"/>
        <v>7353.82</v>
      </c>
      <c r="H127" s="20">
        <f t="shared" si="15"/>
        <v>6300</v>
      </c>
      <c r="I127" s="20">
        <f t="shared" si="15"/>
        <v>6300</v>
      </c>
      <c r="J127" s="17">
        <f t="shared" si="13"/>
        <v>33232.475999999995</v>
      </c>
    </row>
    <row r="128" spans="1:10" ht="24" customHeight="1">
      <c r="A128" s="24" t="s">
        <v>28</v>
      </c>
      <c r="B128" s="18"/>
      <c r="C128" s="19" t="s">
        <v>17</v>
      </c>
      <c r="D128" s="19" t="s">
        <v>5</v>
      </c>
      <c r="E128" s="20">
        <f>E129+E130+E131+E133</f>
        <v>32261.501</v>
      </c>
      <c r="F128" s="20">
        <f>F129+F130+F131+F133</f>
        <v>34563.766</v>
      </c>
      <c r="G128" s="20">
        <f>G129+G130+G131+G133</f>
        <v>34188.560000000005</v>
      </c>
      <c r="H128" s="20">
        <f>H129+H130+H131+H133</f>
        <v>27939.96</v>
      </c>
      <c r="I128" s="20">
        <f>I129+I130+I131+I133</f>
        <v>26161.36</v>
      </c>
      <c r="J128" s="17">
        <f t="shared" si="13"/>
        <v>155115.147</v>
      </c>
    </row>
    <row r="129" spans="1:10" ht="27" customHeight="1">
      <c r="A129" s="22"/>
      <c r="B129" s="18"/>
      <c r="C129" s="18"/>
      <c r="D129" s="19" t="s">
        <v>13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17">
        <f t="shared" si="13"/>
        <v>0</v>
      </c>
    </row>
    <row r="130" spans="1:10" ht="24.75" customHeight="1">
      <c r="A130" s="22"/>
      <c r="B130" s="18"/>
      <c r="C130" s="18"/>
      <c r="D130" s="19" t="s">
        <v>14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17">
        <f t="shared" si="13"/>
        <v>0</v>
      </c>
    </row>
    <row r="131" spans="1:10" ht="23.25" customHeight="1">
      <c r="A131" s="22"/>
      <c r="B131" s="18"/>
      <c r="C131" s="18"/>
      <c r="D131" s="19" t="s">
        <v>15</v>
      </c>
      <c r="E131" s="20">
        <v>32163.2</v>
      </c>
      <c r="F131" s="20">
        <v>34459.606</v>
      </c>
      <c r="G131" s="20">
        <v>34084.4</v>
      </c>
      <c r="H131" s="20">
        <v>27835.8</v>
      </c>
      <c r="I131" s="20">
        <v>26057.2</v>
      </c>
      <c r="J131" s="17">
        <f t="shared" si="13"/>
        <v>154600.206</v>
      </c>
    </row>
    <row r="132" spans="1:10" ht="38.25" customHeight="1">
      <c r="A132" s="22"/>
      <c r="B132" s="18"/>
      <c r="C132" s="18"/>
      <c r="D132" s="19" t="s">
        <v>66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17">
        <f t="shared" si="13"/>
        <v>0</v>
      </c>
    </row>
    <row r="133" spans="1:10" ht="38.25" customHeight="1">
      <c r="A133" s="22"/>
      <c r="B133" s="18"/>
      <c r="C133" s="18"/>
      <c r="D133" s="19" t="s">
        <v>16</v>
      </c>
      <c r="E133" s="20">
        <v>98.301</v>
      </c>
      <c r="F133" s="20">
        <v>104.16</v>
      </c>
      <c r="G133" s="20">
        <v>104.16</v>
      </c>
      <c r="H133" s="20">
        <v>104.16</v>
      </c>
      <c r="I133" s="20">
        <v>104.16</v>
      </c>
      <c r="J133" s="17">
        <f t="shared" si="13"/>
        <v>514.9409999999999</v>
      </c>
    </row>
    <row r="134" spans="1:10" ht="24.75" customHeight="1">
      <c r="A134" s="24" t="s">
        <v>29</v>
      </c>
      <c r="B134" s="18"/>
      <c r="C134" s="19" t="s">
        <v>20</v>
      </c>
      <c r="D134" s="19" t="s">
        <v>5</v>
      </c>
      <c r="E134" s="20">
        <f>E135+E136+E137+E139</f>
        <v>15811.443</v>
      </c>
      <c r="F134" s="20">
        <f>F135+F136+F137+F139</f>
        <v>17852.42</v>
      </c>
      <c r="G134" s="20">
        <f>G135+G136+G137+G139</f>
        <v>17762.300000000003</v>
      </c>
      <c r="H134" s="20">
        <f>H135+H136+H137+H139</f>
        <v>19503.6</v>
      </c>
      <c r="I134" s="20">
        <f>I135+I136+I137+I139</f>
        <v>20094.1</v>
      </c>
      <c r="J134" s="17">
        <f t="shared" si="13"/>
        <v>91023.86300000001</v>
      </c>
    </row>
    <row r="135" spans="1:10" ht="27" customHeight="1">
      <c r="A135" s="22"/>
      <c r="B135" s="18"/>
      <c r="C135" s="18"/>
      <c r="D135" s="19" t="s">
        <v>13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17">
        <f t="shared" si="13"/>
        <v>0</v>
      </c>
    </row>
    <row r="136" spans="1:10" ht="24" customHeight="1">
      <c r="A136" s="22"/>
      <c r="B136" s="18"/>
      <c r="C136" s="18"/>
      <c r="D136" s="19" t="s">
        <v>14</v>
      </c>
      <c r="E136" s="20">
        <v>239.9</v>
      </c>
      <c r="F136" s="20">
        <v>322.935</v>
      </c>
      <c r="G136" s="20">
        <v>345.2</v>
      </c>
      <c r="H136" s="20">
        <v>345.2</v>
      </c>
      <c r="I136" s="20">
        <v>345.2</v>
      </c>
      <c r="J136" s="17">
        <f t="shared" si="13"/>
        <v>1598.4350000000002</v>
      </c>
    </row>
    <row r="137" spans="1:10" ht="24.75" customHeight="1">
      <c r="A137" s="22"/>
      <c r="B137" s="18"/>
      <c r="C137" s="18"/>
      <c r="D137" s="19" t="s">
        <v>15</v>
      </c>
      <c r="E137" s="20">
        <v>10527.257</v>
      </c>
      <c r="F137" s="20">
        <v>11907.426</v>
      </c>
      <c r="G137" s="20">
        <v>12128.25</v>
      </c>
      <c r="H137" s="20">
        <v>14634.4</v>
      </c>
      <c r="I137" s="20">
        <v>15224.9</v>
      </c>
      <c r="J137" s="17">
        <f t="shared" si="13"/>
        <v>64422.233</v>
      </c>
    </row>
    <row r="138" spans="1:10" ht="35.25" customHeight="1">
      <c r="A138" s="22"/>
      <c r="B138" s="18"/>
      <c r="C138" s="18"/>
      <c r="D138" s="19" t="s">
        <v>66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17">
        <f t="shared" si="13"/>
        <v>0</v>
      </c>
    </row>
    <row r="139" spans="1:10" ht="36.75" customHeight="1">
      <c r="A139" s="22"/>
      <c r="B139" s="18"/>
      <c r="C139" s="18"/>
      <c r="D139" s="19" t="s">
        <v>16</v>
      </c>
      <c r="E139" s="20">
        <v>5044.286</v>
      </c>
      <c r="F139" s="20">
        <v>5622.059</v>
      </c>
      <c r="G139" s="20">
        <v>5288.85</v>
      </c>
      <c r="H139" s="20">
        <v>4524</v>
      </c>
      <c r="I139" s="20">
        <v>4524</v>
      </c>
      <c r="J139" s="17">
        <f t="shared" si="13"/>
        <v>25003.195</v>
      </c>
    </row>
    <row r="140" spans="1:10" ht="26.25" customHeight="1">
      <c r="A140" s="24" t="s">
        <v>30</v>
      </c>
      <c r="B140" s="18"/>
      <c r="C140" s="19" t="s">
        <v>25</v>
      </c>
      <c r="D140" s="19" t="s">
        <v>5</v>
      </c>
      <c r="E140" s="20">
        <f>E141+E142+E143+E145</f>
        <v>443.9</v>
      </c>
      <c r="F140" s="20">
        <f>F141+F142+F143+F145</f>
        <v>2754.116</v>
      </c>
      <c r="G140" s="20">
        <f>G141+G142+G143+G145</f>
        <v>1300</v>
      </c>
      <c r="H140" s="20">
        <f>H141+H142+H143+H145</f>
        <v>1000</v>
      </c>
      <c r="I140" s="20">
        <f>I141+I142+I143+I145</f>
        <v>1000</v>
      </c>
      <c r="J140" s="17">
        <f t="shared" si="13"/>
        <v>6498.016</v>
      </c>
    </row>
    <row r="141" spans="1:10" ht="27" customHeight="1">
      <c r="A141" s="22"/>
      <c r="B141" s="18"/>
      <c r="C141" s="18"/>
      <c r="D141" s="19" t="s">
        <v>13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17">
        <f t="shared" si="13"/>
        <v>0</v>
      </c>
    </row>
    <row r="142" spans="1:10" ht="23.25" customHeight="1">
      <c r="A142" s="22"/>
      <c r="B142" s="18"/>
      <c r="C142" s="18"/>
      <c r="D142" s="19" t="s">
        <v>14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17">
        <f t="shared" si="13"/>
        <v>0</v>
      </c>
    </row>
    <row r="143" spans="1:10" ht="25.5" customHeight="1">
      <c r="A143" s="22"/>
      <c r="B143" s="18"/>
      <c r="C143" s="18"/>
      <c r="D143" s="19" t="s">
        <v>15</v>
      </c>
      <c r="E143" s="20">
        <v>0</v>
      </c>
      <c r="F143" s="20">
        <v>1459.116</v>
      </c>
      <c r="G143" s="20">
        <v>0</v>
      </c>
      <c r="H143" s="20">
        <v>0</v>
      </c>
      <c r="I143" s="20">
        <v>0</v>
      </c>
      <c r="J143" s="17">
        <f aca="true" t="shared" si="16" ref="J143:J163">E143+F143+G143+H143+I143</f>
        <v>1459.116</v>
      </c>
    </row>
    <row r="144" spans="1:10" ht="35.25" customHeight="1">
      <c r="A144" s="22"/>
      <c r="B144" s="18"/>
      <c r="C144" s="18"/>
      <c r="D144" s="19" t="s">
        <v>66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17">
        <f t="shared" si="16"/>
        <v>0</v>
      </c>
    </row>
    <row r="145" spans="1:10" ht="38.25" customHeight="1">
      <c r="A145" s="22"/>
      <c r="B145" s="18"/>
      <c r="C145" s="18"/>
      <c r="D145" s="19" t="s">
        <v>16</v>
      </c>
      <c r="E145" s="20">
        <v>443.9</v>
      </c>
      <c r="F145" s="20">
        <v>1295</v>
      </c>
      <c r="G145" s="20">
        <v>1300</v>
      </c>
      <c r="H145" s="20">
        <v>1000</v>
      </c>
      <c r="I145" s="20">
        <v>1000</v>
      </c>
      <c r="J145" s="17">
        <f t="shared" si="16"/>
        <v>5038.9</v>
      </c>
    </row>
    <row r="146" spans="1:10" ht="26.25" customHeight="1">
      <c r="A146" s="24" t="s">
        <v>31</v>
      </c>
      <c r="B146" s="18"/>
      <c r="C146" s="19" t="s">
        <v>32</v>
      </c>
      <c r="D146" s="19" t="s">
        <v>5</v>
      </c>
      <c r="E146" s="20">
        <f>E147+E148+E149+E151</f>
        <v>2445.61</v>
      </c>
      <c r="F146" s="20">
        <f>F147+F148+F149+F151</f>
        <v>3142.1400000000003</v>
      </c>
      <c r="G146" s="20">
        <f>G147+G148+G149+G151</f>
        <v>2277.6099999999997</v>
      </c>
      <c r="H146" s="20">
        <f>H147+H148+H149+H151</f>
        <v>2286.14</v>
      </c>
      <c r="I146" s="20">
        <f>I147+I148+I149+I151</f>
        <v>2286.14</v>
      </c>
      <c r="J146" s="17">
        <f t="shared" si="16"/>
        <v>12437.64</v>
      </c>
    </row>
    <row r="147" spans="1:10" ht="27" customHeight="1">
      <c r="A147" s="22"/>
      <c r="B147" s="18"/>
      <c r="C147" s="18"/>
      <c r="D147" s="19" t="s">
        <v>13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17">
        <f t="shared" si="16"/>
        <v>0</v>
      </c>
    </row>
    <row r="148" spans="1:10" ht="24.75" customHeight="1">
      <c r="A148" s="22"/>
      <c r="B148" s="18"/>
      <c r="C148" s="18"/>
      <c r="D148" s="19" t="s">
        <v>14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17">
        <f t="shared" si="16"/>
        <v>0</v>
      </c>
    </row>
    <row r="149" spans="1:10" ht="23.25" customHeight="1">
      <c r="A149" s="22"/>
      <c r="B149" s="18"/>
      <c r="C149" s="18"/>
      <c r="D149" s="19" t="s">
        <v>15</v>
      </c>
      <c r="E149" s="20">
        <v>2090</v>
      </c>
      <c r="F149" s="20">
        <v>2826.8</v>
      </c>
      <c r="G149" s="20">
        <v>1616.8</v>
      </c>
      <c r="H149" s="20">
        <v>1614.3</v>
      </c>
      <c r="I149" s="20">
        <v>1614.3</v>
      </c>
      <c r="J149" s="17">
        <f t="shared" si="16"/>
        <v>9762.2</v>
      </c>
    </row>
    <row r="150" spans="1:10" ht="36" customHeight="1">
      <c r="A150" s="22"/>
      <c r="B150" s="18"/>
      <c r="C150" s="18"/>
      <c r="D150" s="19" t="s">
        <v>66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17">
        <f t="shared" si="16"/>
        <v>0</v>
      </c>
    </row>
    <row r="151" spans="1:10" ht="36.75" customHeight="1">
      <c r="A151" s="22"/>
      <c r="B151" s="18"/>
      <c r="C151" s="18"/>
      <c r="D151" s="19" t="s">
        <v>16</v>
      </c>
      <c r="E151" s="20">
        <v>355.61</v>
      </c>
      <c r="F151" s="20">
        <v>315.34</v>
      </c>
      <c r="G151" s="20">
        <v>660.81</v>
      </c>
      <c r="H151" s="20">
        <v>671.84</v>
      </c>
      <c r="I151" s="20">
        <v>671.84</v>
      </c>
      <c r="J151" s="17">
        <f t="shared" si="16"/>
        <v>2675.44</v>
      </c>
    </row>
    <row r="152" spans="1:10" ht="24.75" customHeight="1">
      <c r="A152" s="24" t="s">
        <v>56</v>
      </c>
      <c r="B152" s="18"/>
      <c r="C152" s="19" t="s">
        <v>33</v>
      </c>
      <c r="D152" s="19" t="s">
        <v>5</v>
      </c>
      <c r="E152" s="20">
        <f>E153+E154+E155+E157</f>
        <v>0</v>
      </c>
      <c r="F152" s="20">
        <f>F153+F154+F155+F157</f>
        <v>4189.872</v>
      </c>
      <c r="G152" s="20">
        <f>G153+G154+G155+G157</f>
        <v>0</v>
      </c>
      <c r="H152" s="20">
        <f>H153+H154+H155+H157</f>
        <v>0</v>
      </c>
      <c r="I152" s="20">
        <f>I153+I154+I155+I157</f>
        <v>0</v>
      </c>
      <c r="J152" s="17">
        <f t="shared" si="16"/>
        <v>4189.872</v>
      </c>
    </row>
    <row r="153" spans="1:10" ht="27" customHeight="1">
      <c r="A153" s="22"/>
      <c r="B153" s="18"/>
      <c r="C153" s="18"/>
      <c r="D153" s="19" t="s">
        <v>13</v>
      </c>
      <c r="E153" s="20">
        <f>E159+E165+E171</f>
        <v>0</v>
      </c>
      <c r="F153" s="20">
        <f>F159+F165+F171+F177</f>
        <v>0</v>
      </c>
      <c r="G153" s="20">
        <f>G159+G165+G171</f>
        <v>0</v>
      </c>
      <c r="H153" s="20">
        <f>H159+H165+H171</f>
        <v>0</v>
      </c>
      <c r="I153" s="20">
        <f>I159+I165+I171</f>
        <v>0</v>
      </c>
      <c r="J153" s="17">
        <f t="shared" si="16"/>
        <v>0</v>
      </c>
    </row>
    <row r="154" spans="1:10" ht="24" customHeight="1">
      <c r="A154" s="22"/>
      <c r="B154" s="18"/>
      <c r="C154" s="18"/>
      <c r="D154" s="19" t="s">
        <v>14</v>
      </c>
      <c r="E154" s="20">
        <f aca="true" t="shared" si="17" ref="E154:I157">E160+E166+E172</f>
        <v>0</v>
      </c>
      <c r="F154" s="20">
        <f>F160+F166+F172+F178</f>
        <v>2492.996</v>
      </c>
      <c r="G154" s="20">
        <f t="shared" si="17"/>
        <v>0</v>
      </c>
      <c r="H154" s="20">
        <f t="shared" si="17"/>
        <v>0</v>
      </c>
      <c r="I154" s="20">
        <f t="shared" si="17"/>
        <v>0</v>
      </c>
      <c r="J154" s="17">
        <f t="shared" si="16"/>
        <v>2492.996</v>
      </c>
    </row>
    <row r="155" spans="1:10" ht="24.75" customHeight="1">
      <c r="A155" s="22"/>
      <c r="B155" s="18"/>
      <c r="C155" s="18"/>
      <c r="D155" s="19" t="s">
        <v>15</v>
      </c>
      <c r="E155" s="20">
        <f t="shared" si="17"/>
        <v>0</v>
      </c>
      <c r="F155" s="20">
        <f>F161+F167+F173+F179</f>
        <v>1696.876</v>
      </c>
      <c r="G155" s="20">
        <f t="shared" si="17"/>
        <v>0</v>
      </c>
      <c r="H155" s="20">
        <f t="shared" si="17"/>
        <v>0</v>
      </c>
      <c r="I155" s="20">
        <f t="shared" si="17"/>
        <v>0</v>
      </c>
      <c r="J155" s="17">
        <f t="shared" si="16"/>
        <v>1696.876</v>
      </c>
    </row>
    <row r="156" spans="1:10" ht="38.25" customHeight="1">
      <c r="A156" s="22"/>
      <c r="B156" s="18"/>
      <c r="C156" s="18"/>
      <c r="D156" s="19" t="s">
        <v>66</v>
      </c>
      <c r="E156" s="20">
        <f t="shared" si="17"/>
        <v>0</v>
      </c>
      <c r="F156" s="20">
        <f>F162+F168+F174+F180</f>
        <v>0</v>
      </c>
      <c r="G156" s="20">
        <f t="shared" si="17"/>
        <v>0</v>
      </c>
      <c r="H156" s="20">
        <f t="shared" si="17"/>
        <v>0</v>
      </c>
      <c r="I156" s="20">
        <f t="shared" si="17"/>
        <v>0</v>
      </c>
      <c r="J156" s="17">
        <f t="shared" si="16"/>
        <v>0</v>
      </c>
    </row>
    <row r="157" spans="1:10" ht="38.25" customHeight="1">
      <c r="A157" s="22"/>
      <c r="B157" s="18"/>
      <c r="C157" s="18"/>
      <c r="D157" s="19" t="s">
        <v>16</v>
      </c>
      <c r="E157" s="20">
        <f t="shared" si="17"/>
        <v>0</v>
      </c>
      <c r="F157" s="20">
        <f>F163+F169+F175+F181</f>
        <v>0</v>
      </c>
      <c r="G157" s="20">
        <f t="shared" si="17"/>
        <v>0</v>
      </c>
      <c r="H157" s="20">
        <f t="shared" si="17"/>
        <v>0</v>
      </c>
      <c r="I157" s="20">
        <f t="shared" si="17"/>
        <v>0</v>
      </c>
      <c r="J157" s="17">
        <f t="shared" si="16"/>
        <v>0</v>
      </c>
    </row>
    <row r="158" spans="1:10" ht="21" customHeight="1">
      <c r="A158" s="22"/>
      <c r="B158" s="18"/>
      <c r="C158" s="19" t="s">
        <v>40</v>
      </c>
      <c r="D158" s="19" t="s">
        <v>5</v>
      </c>
      <c r="E158" s="20">
        <f>E159+E160+E161+E163</f>
        <v>0</v>
      </c>
      <c r="F158" s="20">
        <f>F159+F160+F161+F163</f>
        <v>3921.8720000000003</v>
      </c>
      <c r="G158" s="20">
        <f>G159+G160+G161+G163</f>
        <v>0</v>
      </c>
      <c r="H158" s="20">
        <f>H159+H160+H161+H163</f>
        <v>0</v>
      </c>
      <c r="I158" s="20">
        <f>I159+I160+I161+I163</f>
        <v>0</v>
      </c>
      <c r="J158" s="17">
        <f t="shared" si="16"/>
        <v>3921.8720000000003</v>
      </c>
    </row>
    <row r="159" spans="1:10" ht="25.5" customHeight="1">
      <c r="A159" s="22"/>
      <c r="B159" s="18"/>
      <c r="C159" s="18"/>
      <c r="D159" s="19" t="s">
        <v>13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17">
        <f t="shared" si="16"/>
        <v>0</v>
      </c>
    </row>
    <row r="160" spans="1:10" ht="26.25" customHeight="1">
      <c r="A160" s="22"/>
      <c r="B160" s="18"/>
      <c r="C160" s="18"/>
      <c r="D160" s="19" t="s">
        <v>14</v>
      </c>
      <c r="E160" s="20">
        <v>0</v>
      </c>
      <c r="F160" s="20">
        <v>2492.996</v>
      </c>
      <c r="G160" s="20">
        <v>0</v>
      </c>
      <c r="H160" s="20">
        <v>0</v>
      </c>
      <c r="I160" s="20">
        <v>0</v>
      </c>
      <c r="J160" s="17">
        <f t="shared" si="16"/>
        <v>2492.996</v>
      </c>
    </row>
    <row r="161" spans="1:10" ht="26.25" customHeight="1">
      <c r="A161" s="22"/>
      <c r="B161" s="18"/>
      <c r="C161" s="18"/>
      <c r="D161" s="19" t="s">
        <v>15</v>
      </c>
      <c r="E161" s="20">
        <v>0</v>
      </c>
      <c r="F161" s="20">
        <v>1428.876</v>
      </c>
      <c r="G161" s="20">
        <v>0</v>
      </c>
      <c r="H161" s="20">
        <v>0</v>
      </c>
      <c r="I161" s="20">
        <v>0</v>
      </c>
      <c r="J161" s="17">
        <f t="shared" si="16"/>
        <v>1428.876</v>
      </c>
    </row>
    <row r="162" spans="1:10" ht="36" customHeight="1">
      <c r="A162" s="22"/>
      <c r="B162" s="18"/>
      <c r="C162" s="18"/>
      <c r="D162" s="19" t="s">
        <v>66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17">
        <f t="shared" si="16"/>
        <v>0</v>
      </c>
    </row>
    <row r="163" spans="1:10" ht="39" customHeight="1">
      <c r="A163" s="22"/>
      <c r="B163" s="18"/>
      <c r="C163" s="18"/>
      <c r="D163" s="19" t="s">
        <v>16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17">
        <f t="shared" si="16"/>
        <v>0</v>
      </c>
    </row>
    <row r="164" spans="1:10" ht="22.5" customHeight="1">
      <c r="A164" s="22"/>
      <c r="B164" s="18"/>
      <c r="C164" s="19" t="s">
        <v>46</v>
      </c>
      <c r="D164" s="19" t="s">
        <v>5</v>
      </c>
      <c r="E164" s="20">
        <f>E165+E166+E167+E169</f>
        <v>0</v>
      </c>
      <c r="F164" s="20">
        <f>F165+F166+F167+F169</f>
        <v>0</v>
      </c>
      <c r="G164" s="20">
        <f>G165+G166+G167+G169</f>
        <v>0</v>
      </c>
      <c r="H164" s="20">
        <f>H165+H166+H167+H169</f>
        <v>0</v>
      </c>
      <c r="I164" s="20">
        <f>I165+I166+I167+I169</f>
        <v>0</v>
      </c>
      <c r="J164" s="17">
        <f aca="true" t="shared" si="18" ref="J164:J169">E164+F164+G164+H164+I164</f>
        <v>0</v>
      </c>
    </row>
    <row r="165" spans="1:10" ht="27" customHeight="1">
      <c r="A165" s="22"/>
      <c r="B165" s="18"/>
      <c r="C165" s="18"/>
      <c r="D165" s="19" t="s">
        <v>13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17">
        <f t="shared" si="18"/>
        <v>0</v>
      </c>
    </row>
    <row r="166" spans="1:10" ht="24.75" customHeight="1">
      <c r="A166" s="22"/>
      <c r="B166" s="18"/>
      <c r="C166" s="18"/>
      <c r="D166" s="19" t="s">
        <v>14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17">
        <f t="shared" si="18"/>
        <v>0</v>
      </c>
    </row>
    <row r="167" spans="1:10" ht="23.25" customHeight="1">
      <c r="A167" s="22"/>
      <c r="B167" s="18"/>
      <c r="C167" s="18"/>
      <c r="D167" s="19" t="s">
        <v>15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17">
        <f t="shared" si="18"/>
        <v>0</v>
      </c>
    </row>
    <row r="168" spans="1:10" ht="38.25" customHeight="1">
      <c r="A168" s="22"/>
      <c r="B168" s="18"/>
      <c r="C168" s="18"/>
      <c r="D168" s="19" t="s">
        <v>66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17">
        <f t="shared" si="18"/>
        <v>0</v>
      </c>
    </row>
    <row r="169" spans="1:10" ht="36.75" customHeight="1">
      <c r="A169" s="22"/>
      <c r="B169" s="18"/>
      <c r="C169" s="18"/>
      <c r="D169" s="19" t="s">
        <v>16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17">
        <f t="shared" si="18"/>
        <v>0</v>
      </c>
    </row>
    <row r="170" spans="1:10" ht="23.25" customHeight="1">
      <c r="A170" s="22"/>
      <c r="B170" s="18"/>
      <c r="C170" s="19" t="s">
        <v>76</v>
      </c>
      <c r="D170" s="19" t="s">
        <v>5</v>
      </c>
      <c r="E170" s="20">
        <f>E171+E172+E173+E175</f>
        <v>0</v>
      </c>
      <c r="F170" s="20">
        <f>F171+F172+F173+F175</f>
        <v>0</v>
      </c>
      <c r="G170" s="20">
        <f>G171+G172+G173+G175</f>
        <v>0</v>
      </c>
      <c r="H170" s="20">
        <f>H171+H172+H173+H175</f>
        <v>0</v>
      </c>
      <c r="I170" s="20">
        <f>I171+I172+I173+I175</f>
        <v>0</v>
      </c>
      <c r="J170" s="17">
        <f aca="true" t="shared" si="19" ref="J170:J182">E170+F170+G170+H170+I170</f>
        <v>0</v>
      </c>
    </row>
    <row r="171" spans="1:10" ht="25.5" customHeight="1">
      <c r="A171" s="22"/>
      <c r="B171" s="18"/>
      <c r="C171" s="18"/>
      <c r="D171" s="19" t="s">
        <v>13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17">
        <f t="shared" si="19"/>
        <v>0</v>
      </c>
    </row>
    <row r="172" spans="1:10" ht="26.25" customHeight="1">
      <c r="A172" s="22"/>
      <c r="B172" s="18"/>
      <c r="C172" s="18"/>
      <c r="D172" s="19" t="s">
        <v>14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17">
        <f t="shared" si="19"/>
        <v>0</v>
      </c>
    </row>
    <row r="173" spans="1:10" ht="27" customHeight="1">
      <c r="A173" s="22"/>
      <c r="B173" s="18"/>
      <c r="C173" s="18"/>
      <c r="D173" s="19" t="s">
        <v>15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17">
        <f t="shared" si="19"/>
        <v>0</v>
      </c>
    </row>
    <row r="174" spans="1:10" ht="36.75" customHeight="1">
      <c r="A174" s="22"/>
      <c r="B174" s="18"/>
      <c r="C174" s="18"/>
      <c r="D174" s="19" t="s">
        <v>66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17">
        <f t="shared" si="19"/>
        <v>0</v>
      </c>
    </row>
    <row r="175" spans="1:10" ht="36.75" customHeight="1">
      <c r="A175" s="22"/>
      <c r="B175" s="18"/>
      <c r="C175" s="18"/>
      <c r="D175" s="19" t="s">
        <v>16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17">
        <f t="shared" si="19"/>
        <v>0</v>
      </c>
    </row>
    <row r="176" spans="1:10" ht="27" customHeight="1">
      <c r="A176" s="22"/>
      <c r="B176" s="18"/>
      <c r="C176" s="19" t="s">
        <v>87</v>
      </c>
      <c r="D176" s="19" t="s">
        <v>5</v>
      </c>
      <c r="E176" s="20">
        <f>E177+E178+E179+E181</f>
        <v>0</v>
      </c>
      <c r="F176" s="20">
        <f>F177+F178+F179+F181</f>
        <v>268</v>
      </c>
      <c r="G176" s="20">
        <f>G177+G178+G179+G181</f>
        <v>0</v>
      </c>
      <c r="H176" s="20">
        <f>H177+H178+H179+H181</f>
        <v>0</v>
      </c>
      <c r="I176" s="20">
        <f>I177+I178+I179+I181</f>
        <v>0</v>
      </c>
      <c r="J176" s="17">
        <f aca="true" t="shared" si="20" ref="J176:J181">E176+F176+G176+H176+I176</f>
        <v>268</v>
      </c>
    </row>
    <row r="177" spans="1:10" ht="27" customHeight="1">
      <c r="A177" s="22"/>
      <c r="B177" s="18"/>
      <c r="C177" s="18"/>
      <c r="D177" s="19" t="s">
        <v>13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17">
        <f t="shared" si="20"/>
        <v>0</v>
      </c>
    </row>
    <row r="178" spans="1:10" ht="25.5" customHeight="1">
      <c r="A178" s="22"/>
      <c r="B178" s="18"/>
      <c r="C178" s="18"/>
      <c r="D178" s="19" t="s">
        <v>14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17">
        <f t="shared" si="20"/>
        <v>0</v>
      </c>
    </row>
    <row r="179" spans="1:10" ht="25.5" customHeight="1">
      <c r="A179" s="22"/>
      <c r="B179" s="18"/>
      <c r="C179" s="18"/>
      <c r="D179" s="19" t="s">
        <v>15</v>
      </c>
      <c r="E179" s="20">
        <v>0</v>
      </c>
      <c r="F179" s="20">
        <v>268</v>
      </c>
      <c r="G179" s="20">
        <v>0</v>
      </c>
      <c r="H179" s="20">
        <v>0</v>
      </c>
      <c r="I179" s="20">
        <v>0</v>
      </c>
      <c r="J179" s="17">
        <f t="shared" si="20"/>
        <v>268</v>
      </c>
    </row>
    <row r="180" spans="1:10" ht="36.75" customHeight="1">
      <c r="A180" s="22"/>
      <c r="B180" s="18"/>
      <c r="C180" s="18"/>
      <c r="D180" s="19" t="s">
        <v>66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17">
        <f t="shared" si="20"/>
        <v>0</v>
      </c>
    </row>
    <row r="181" spans="1:10" ht="36.75" customHeight="1">
      <c r="A181" s="22"/>
      <c r="B181" s="18"/>
      <c r="C181" s="18"/>
      <c r="D181" s="19" t="s">
        <v>16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17">
        <f t="shared" si="20"/>
        <v>0</v>
      </c>
    </row>
    <row r="182" spans="1:10" ht="29.25" customHeight="1">
      <c r="A182" s="25" t="s">
        <v>34</v>
      </c>
      <c r="B182" s="18"/>
      <c r="C182" s="12" t="s">
        <v>48</v>
      </c>
      <c r="D182" s="19" t="s">
        <v>5</v>
      </c>
      <c r="E182" s="20">
        <f>E183+E184+E185+E187</f>
        <v>0</v>
      </c>
      <c r="F182" s="20">
        <f>F183+F184+F185+F187</f>
        <v>161.23000000000002</v>
      </c>
      <c r="G182" s="20">
        <f>G183+G184+G185+G187</f>
        <v>8735</v>
      </c>
      <c r="H182" s="20">
        <f>H183+H184+H185+H187</f>
        <v>0</v>
      </c>
      <c r="I182" s="20">
        <f>I183+I184+I185+I187</f>
        <v>0</v>
      </c>
      <c r="J182" s="17">
        <f t="shared" si="19"/>
        <v>8896.23</v>
      </c>
    </row>
    <row r="183" spans="1:10" ht="27.75" customHeight="1">
      <c r="A183" s="22"/>
      <c r="B183" s="18"/>
      <c r="C183" s="18"/>
      <c r="D183" s="19" t="s">
        <v>13</v>
      </c>
      <c r="E183" s="20">
        <f>E189+E195</f>
        <v>0</v>
      </c>
      <c r="F183" s="20">
        <f>F189+F195</f>
        <v>150.002</v>
      </c>
      <c r="G183" s="20">
        <f>G189+G195+G201</f>
        <v>0</v>
      </c>
      <c r="H183" s="20">
        <f>H189+H195+H201</f>
        <v>0</v>
      </c>
      <c r="I183" s="20">
        <f>I189+I195+I201</f>
        <v>0</v>
      </c>
      <c r="J183" s="17">
        <f>J189+J195+J201</f>
        <v>150.002</v>
      </c>
    </row>
    <row r="184" spans="1:10" ht="27" customHeight="1">
      <c r="A184" s="22"/>
      <c r="B184" s="18"/>
      <c r="C184" s="18"/>
      <c r="D184" s="19" t="s">
        <v>14</v>
      </c>
      <c r="E184" s="20">
        <f aca="true" t="shared" si="21" ref="E184:F187">E190+E196</f>
        <v>0</v>
      </c>
      <c r="F184" s="20">
        <f t="shared" si="21"/>
        <v>9.578</v>
      </c>
      <c r="G184" s="20">
        <f aca="true" t="shared" si="22" ref="G184:J187">G190+G196+G202</f>
        <v>7872.25</v>
      </c>
      <c r="H184" s="20">
        <f t="shared" si="22"/>
        <v>0</v>
      </c>
      <c r="I184" s="20">
        <f t="shared" si="22"/>
        <v>0</v>
      </c>
      <c r="J184" s="17">
        <f t="shared" si="22"/>
        <v>7881.828</v>
      </c>
    </row>
    <row r="185" spans="1:10" ht="25.5" customHeight="1">
      <c r="A185" s="22"/>
      <c r="B185" s="18"/>
      <c r="C185" s="18"/>
      <c r="D185" s="19" t="s">
        <v>15</v>
      </c>
      <c r="E185" s="20">
        <f t="shared" si="21"/>
        <v>0</v>
      </c>
      <c r="F185" s="20">
        <f t="shared" si="21"/>
        <v>1.6500000000000001</v>
      </c>
      <c r="G185" s="20">
        <f t="shared" si="22"/>
        <v>862.75</v>
      </c>
      <c r="H185" s="20">
        <f t="shared" si="22"/>
        <v>0</v>
      </c>
      <c r="I185" s="20">
        <f t="shared" si="22"/>
        <v>0</v>
      </c>
      <c r="J185" s="17">
        <f t="shared" si="22"/>
        <v>864.4</v>
      </c>
    </row>
    <row r="186" spans="1:10" ht="38.25" customHeight="1">
      <c r="A186" s="22"/>
      <c r="B186" s="18"/>
      <c r="C186" s="18"/>
      <c r="D186" s="19" t="s">
        <v>66</v>
      </c>
      <c r="E186" s="20">
        <f t="shared" si="21"/>
        <v>0</v>
      </c>
      <c r="F186" s="20">
        <f t="shared" si="21"/>
        <v>0</v>
      </c>
      <c r="G186" s="20">
        <f t="shared" si="22"/>
        <v>0</v>
      </c>
      <c r="H186" s="20">
        <f t="shared" si="22"/>
        <v>0</v>
      </c>
      <c r="I186" s="20">
        <f t="shared" si="22"/>
        <v>0</v>
      </c>
      <c r="J186" s="17">
        <f t="shared" si="22"/>
        <v>0</v>
      </c>
    </row>
    <row r="187" spans="1:10" ht="39.75" customHeight="1">
      <c r="A187" s="22"/>
      <c r="B187" s="18"/>
      <c r="C187" s="18"/>
      <c r="D187" s="19" t="s">
        <v>16</v>
      </c>
      <c r="E187" s="20">
        <f t="shared" si="21"/>
        <v>0</v>
      </c>
      <c r="F187" s="20">
        <f t="shared" si="21"/>
        <v>0</v>
      </c>
      <c r="G187" s="20">
        <f t="shared" si="22"/>
        <v>0</v>
      </c>
      <c r="H187" s="20">
        <f t="shared" si="22"/>
        <v>0</v>
      </c>
      <c r="I187" s="20">
        <f t="shared" si="22"/>
        <v>0</v>
      </c>
      <c r="J187" s="17">
        <f t="shared" si="22"/>
        <v>0</v>
      </c>
    </row>
    <row r="188" spans="1:10" ht="46.5" customHeight="1">
      <c r="A188" s="22"/>
      <c r="B188" s="18"/>
      <c r="C188" s="19" t="s">
        <v>72</v>
      </c>
      <c r="D188" s="19" t="s">
        <v>5</v>
      </c>
      <c r="E188" s="20">
        <f>E189+E190+E191+E193</f>
        <v>0</v>
      </c>
      <c r="F188" s="20">
        <f>F189+F190+F191+F193</f>
        <v>107.49</v>
      </c>
      <c r="G188" s="20">
        <f>G189+G190+G191+G193</f>
        <v>0</v>
      </c>
      <c r="H188" s="20">
        <f>H189+H190+H191+H193</f>
        <v>0</v>
      </c>
      <c r="I188" s="20">
        <f>I189+I190+I191+I193</f>
        <v>0</v>
      </c>
      <c r="J188" s="17">
        <f aca="true" t="shared" si="23" ref="J188:J235">E188+F188+G188+H188+I188</f>
        <v>107.49</v>
      </c>
    </row>
    <row r="189" spans="1:10" ht="26.25" customHeight="1">
      <c r="A189" s="22"/>
      <c r="B189" s="18"/>
      <c r="C189" s="18"/>
      <c r="D189" s="19" t="s">
        <v>13</v>
      </c>
      <c r="E189" s="20">
        <v>0</v>
      </c>
      <c r="F189" s="20">
        <v>100.003</v>
      </c>
      <c r="G189" s="20">
        <v>0</v>
      </c>
      <c r="H189" s="20">
        <v>0</v>
      </c>
      <c r="I189" s="20">
        <v>0</v>
      </c>
      <c r="J189" s="17">
        <f t="shared" si="23"/>
        <v>100.003</v>
      </c>
    </row>
    <row r="190" spans="1:10" ht="27" customHeight="1">
      <c r="A190" s="22"/>
      <c r="B190" s="18"/>
      <c r="C190" s="18"/>
      <c r="D190" s="19" t="s">
        <v>14</v>
      </c>
      <c r="E190" s="20">
        <v>0</v>
      </c>
      <c r="F190" s="20">
        <v>6.387</v>
      </c>
      <c r="G190" s="20">
        <v>0</v>
      </c>
      <c r="H190" s="20">
        <v>0</v>
      </c>
      <c r="I190" s="20">
        <v>0</v>
      </c>
      <c r="J190" s="17">
        <f t="shared" si="23"/>
        <v>6.387</v>
      </c>
    </row>
    <row r="191" spans="1:10" ht="25.5" customHeight="1">
      <c r="A191" s="22"/>
      <c r="B191" s="18"/>
      <c r="C191" s="18"/>
      <c r="D191" s="19" t="s">
        <v>15</v>
      </c>
      <c r="E191" s="20">
        <v>0</v>
      </c>
      <c r="F191" s="20">
        <v>1.1</v>
      </c>
      <c r="G191" s="20">
        <v>0</v>
      </c>
      <c r="H191" s="20">
        <v>0</v>
      </c>
      <c r="I191" s="20">
        <v>0</v>
      </c>
      <c r="J191" s="17">
        <f t="shared" si="23"/>
        <v>1.1</v>
      </c>
    </row>
    <row r="192" spans="1:10" ht="38.25" customHeight="1">
      <c r="A192" s="22"/>
      <c r="B192" s="18"/>
      <c r="C192" s="18"/>
      <c r="D192" s="19" t="s">
        <v>66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17">
        <f t="shared" si="23"/>
        <v>0</v>
      </c>
    </row>
    <row r="193" spans="1:10" ht="39" customHeight="1">
      <c r="A193" s="22"/>
      <c r="B193" s="18"/>
      <c r="C193" s="18"/>
      <c r="D193" s="19" t="s">
        <v>16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17">
        <f t="shared" si="23"/>
        <v>0</v>
      </c>
    </row>
    <row r="194" spans="1:10" ht="46.5" customHeight="1">
      <c r="A194" s="22"/>
      <c r="B194" s="18"/>
      <c r="C194" s="19" t="s">
        <v>73</v>
      </c>
      <c r="D194" s="19" t="s">
        <v>5</v>
      </c>
      <c r="E194" s="20">
        <f>E195+E196+E197+E198+E199</f>
        <v>0</v>
      </c>
      <c r="F194" s="20">
        <f>F195+F196+F197+F198+F199</f>
        <v>53.74</v>
      </c>
      <c r="G194" s="20">
        <f>G195+G196+G197+G198+G199</f>
        <v>0</v>
      </c>
      <c r="H194" s="20">
        <f>H195+H196+H197+H198+H199</f>
        <v>0</v>
      </c>
      <c r="I194" s="20">
        <f>I195+I196+I197+I198+I199</f>
        <v>0</v>
      </c>
      <c r="J194" s="17">
        <f t="shared" si="23"/>
        <v>53.74</v>
      </c>
    </row>
    <row r="195" spans="1:10" ht="29.25" customHeight="1">
      <c r="A195" s="22"/>
      <c r="B195" s="18"/>
      <c r="C195" s="19"/>
      <c r="D195" s="19" t="s">
        <v>13</v>
      </c>
      <c r="E195" s="20">
        <v>0</v>
      </c>
      <c r="F195" s="20">
        <v>49.999</v>
      </c>
      <c r="G195" s="20">
        <v>0</v>
      </c>
      <c r="H195" s="20">
        <v>0</v>
      </c>
      <c r="I195" s="20">
        <v>0</v>
      </c>
      <c r="J195" s="17">
        <f t="shared" si="23"/>
        <v>49.999</v>
      </c>
    </row>
    <row r="196" spans="1:10" ht="27" customHeight="1">
      <c r="A196" s="22"/>
      <c r="B196" s="18"/>
      <c r="C196" s="19"/>
      <c r="D196" s="19" t="s">
        <v>14</v>
      </c>
      <c r="E196" s="20">
        <v>0</v>
      </c>
      <c r="F196" s="20">
        <v>3.191</v>
      </c>
      <c r="G196" s="20">
        <v>0</v>
      </c>
      <c r="H196" s="20">
        <v>0</v>
      </c>
      <c r="I196" s="20">
        <v>0</v>
      </c>
      <c r="J196" s="17">
        <f t="shared" si="23"/>
        <v>3.191</v>
      </c>
    </row>
    <row r="197" spans="1:10" ht="25.5" customHeight="1">
      <c r="A197" s="22"/>
      <c r="B197" s="18"/>
      <c r="C197" s="19"/>
      <c r="D197" s="19" t="s">
        <v>15</v>
      </c>
      <c r="E197" s="20">
        <v>0</v>
      </c>
      <c r="F197" s="20">
        <v>0.55</v>
      </c>
      <c r="G197" s="20">
        <v>0</v>
      </c>
      <c r="H197" s="20">
        <v>0</v>
      </c>
      <c r="I197" s="20">
        <v>0</v>
      </c>
      <c r="J197" s="17">
        <f t="shared" si="23"/>
        <v>0.55</v>
      </c>
    </row>
    <row r="198" spans="1:10" ht="38.25" customHeight="1">
      <c r="A198" s="22"/>
      <c r="B198" s="18"/>
      <c r="C198" s="19"/>
      <c r="D198" s="19" t="s">
        <v>66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17">
        <f t="shared" si="23"/>
        <v>0</v>
      </c>
    </row>
    <row r="199" spans="1:10" ht="39" customHeight="1">
      <c r="A199" s="22"/>
      <c r="B199" s="18"/>
      <c r="C199" s="19"/>
      <c r="D199" s="19" t="s">
        <v>16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17">
        <f t="shared" si="23"/>
        <v>0</v>
      </c>
    </row>
    <row r="200" spans="1:10" ht="79.5" customHeight="1">
      <c r="A200" s="22"/>
      <c r="B200" s="18"/>
      <c r="C200" s="19" t="s">
        <v>94</v>
      </c>
      <c r="D200" s="19" t="s">
        <v>5</v>
      </c>
      <c r="E200" s="20">
        <f>E201+E202+E203+E205</f>
        <v>0</v>
      </c>
      <c r="F200" s="20">
        <f>F201+F202+F203+F205</f>
        <v>0</v>
      </c>
      <c r="G200" s="20">
        <f>G201+G202+G203+G205</f>
        <v>8735</v>
      </c>
      <c r="H200" s="20">
        <f>H201+H202+H203+H205</f>
        <v>0</v>
      </c>
      <c r="I200" s="20">
        <f>I201+I202+I203+I205</f>
        <v>0</v>
      </c>
      <c r="J200" s="17">
        <f t="shared" si="23"/>
        <v>8735</v>
      </c>
    </row>
    <row r="201" spans="1:10" ht="25.5" customHeight="1">
      <c r="A201" s="22"/>
      <c r="B201" s="18"/>
      <c r="C201" s="19"/>
      <c r="D201" s="19" t="s">
        <v>13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17">
        <f t="shared" si="23"/>
        <v>0</v>
      </c>
    </row>
    <row r="202" spans="1:10" ht="27" customHeight="1">
      <c r="A202" s="22"/>
      <c r="B202" s="18"/>
      <c r="C202" s="19"/>
      <c r="D202" s="19" t="s">
        <v>14</v>
      </c>
      <c r="E202" s="20">
        <v>0</v>
      </c>
      <c r="F202" s="20">
        <v>0</v>
      </c>
      <c r="G202" s="20">
        <v>7872.25</v>
      </c>
      <c r="H202" s="20">
        <v>0</v>
      </c>
      <c r="I202" s="20">
        <v>0</v>
      </c>
      <c r="J202" s="17">
        <f t="shared" si="23"/>
        <v>7872.25</v>
      </c>
    </row>
    <row r="203" spans="1:10" ht="23.25" customHeight="1">
      <c r="A203" s="22"/>
      <c r="B203" s="18"/>
      <c r="C203" s="19"/>
      <c r="D203" s="19" t="s">
        <v>15</v>
      </c>
      <c r="E203" s="20">
        <v>0</v>
      </c>
      <c r="F203" s="20">
        <v>0</v>
      </c>
      <c r="G203" s="20">
        <v>862.75</v>
      </c>
      <c r="H203" s="20">
        <v>0</v>
      </c>
      <c r="I203" s="20">
        <v>0</v>
      </c>
      <c r="J203" s="17">
        <f t="shared" si="23"/>
        <v>862.75</v>
      </c>
    </row>
    <row r="204" spans="1:10" ht="39" customHeight="1">
      <c r="A204" s="22"/>
      <c r="B204" s="18"/>
      <c r="C204" s="19"/>
      <c r="D204" s="19" t="s">
        <v>66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17">
        <f t="shared" si="23"/>
        <v>0</v>
      </c>
    </row>
    <row r="205" spans="1:10" ht="39" customHeight="1">
      <c r="A205" s="22"/>
      <c r="B205" s="18"/>
      <c r="C205" s="19"/>
      <c r="D205" s="19" t="s">
        <v>16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17">
        <f t="shared" si="23"/>
        <v>0</v>
      </c>
    </row>
    <row r="206" spans="1:10" ht="55.5" customHeight="1">
      <c r="A206" s="25" t="s">
        <v>77</v>
      </c>
      <c r="B206" s="18"/>
      <c r="C206" s="12" t="s">
        <v>90</v>
      </c>
      <c r="D206" s="19" t="s">
        <v>5</v>
      </c>
      <c r="E206" s="20">
        <f aca="true" t="shared" si="24" ref="E206:J206">E207+E208+E209+E211</f>
        <v>0</v>
      </c>
      <c r="F206" s="20">
        <f t="shared" si="24"/>
        <v>4053.0420000000004</v>
      </c>
      <c r="G206" s="20">
        <f t="shared" si="24"/>
        <v>10521.4</v>
      </c>
      <c r="H206" s="20">
        <f t="shared" si="24"/>
        <v>0</v>
      </c>
      <c r="I206" s="20">
        <f t="shared" si="24"/>
        <v>0</v>
      </c>
      <c r="J206" s="17">
        <f t="shared" si="24"/>
        <v>14574.442000000001</v>
      </c>
    </row>
    <row r="207" spans="1:10" ht="26.25" customHeight="1">
      <c r="A207" s="22"/>
      <c r="B207" s="18"/>
      <c r="C207" s="18"/>
      <c r="D207" s="19" t="s">
        <v>13</v>
      </c>
      <c r="E207" s="20">
        <v>0</v>
      </c>
      <c r="F207" s="20">
        <f>F213+F219+F225+F231</f>
        <v>2631.342</v>
      </c>
      <c r="G207" s="20">
        <f>G213+G219+G225+G231</f>
        <v>0</v>
      </c>
      <c r="H207" s="20">
        <f>H213+H219+H225+H231</f>
        <v>0</v>
      </c>
      <c r="I207" s="20">
        <f>I213+I219+I225+I231</f>
        <v>0</v>
      </c>
      <c r="J207" s="17">
        <f>J213+J219+J225+J231</f>
        <v>2631.342</v>
      </c>
    </row>
    <row r="208" spans="1:10" ht="24.75" customHeight="1">
      <c r="A208" s="22"/>
      <c r="B208" s="18"/>
      <c r="C208" s="18"/>
      <c r="D208" s="19" t="s">
        <v>14</v>
      </c>
      <c r="E208" s="20">
        <v>0</v>
      </c>
      <c r="F208" s="20">
        <f aca="true" t="shared" si="25" ref="F208:J211">F214+F220+F226+F232</f>
        <v>167.958</v>
      </c>
      <c r="G208" s="20">
        <f t="shared" si="25"/>
        <v>7308.5</v>
      </c>
      <c r="H208" s="20">
        <f t="shared" si="25"/>
        <v>0</v>
      </c>
      <c r="I208" s="20">
        <f t="shared" si="25"/>
        <v>0</v>
      </c>
      <c r="J208" s="17">
        <f t="shared" si="25"/>
        <v>7476.4580000000005</v>
      </c>
    </row>
    <row r="209" spans="1:10" ht="24.75" customHeight="1">
      <c r="A209" s="22"/>
      <c r="B209" s="18"/>
      <c r="C209" s="18"/>
      <c r="D209" s="19" t="s">
        <v>15</v>
      </c>
      <c r="E209" s="20">
        <v>0</v>
      </c>
      <c r="F209" s="20">
        <f t="shared" si="25"/>
        <v>1253.742</v>
      </c>
      <c r="G209" s="20">
        <f t="shared" si="25"/>
        <v>3212.8999999999996</v>
      </c>
      <c r="H209" s="20">
        <f t="shared" si="25"/>
        <v>0</v>
      </c>
      <c r="I209" s="20">
        <f t="shared" si="25"/>
        <v>0</v>
      </c>
      <c r="J209" s="17">
        <f t="shared" si="25"/>
        <v>4466.642</v>
      </c>
    </row>
    <row r="210" spans="1:10" ht="39" customHeight="1">
      <c r="A210" s="22"/>
      <c r="B210" s="18"/>
      <c r="C210" s="18"/>
      <c r="D210" s="19" t="s">
        <v>66</v>
      </c>
      <c r="E210" s="20">
        <v>0</v>
      </c>
      <c r="F210" s="20">
        <f t="shared" si="25"/>
        <v>0</v>
      </c>
      <c r="G210" s="20">
        <f t="shared" si="25"/>
        <v>0</v>
      </c>
      <c r="H210" s="20">
        <f t="shared" si="25"/>
        <v>0</v>
      </c>
      <c r="I210" s="20">
        <f t="shared" si="25"/>
        <v>0</v>
      </c>
      <c r="J210" s="17">
        <f t="shared" si="25"/>
        <v>0</v>
      </c>
    </row>
    <row r="211" spans="1:10" ht="38.25" customHeight="1">
      <c r="A211" s="22"/>
      <c r="B211" s="18"/>
      <c r="C211" s="19"/>
      <c r="D211" s="19" t="s">
        <v>16</v>
      </c>
      <c r="E211" s="20">
        <v>0</v>
      </c>
      <c r="F211" s="20">
        <f t="shared" si="25"/>
        <v>0</v>
      </c>
      <c r="G211" s="20">
        <f t="shared" si="25"/>
        <v>0</v>
      </c>
      <c r="H211" s="20">
        <f t="shared" si="25"/>
        <v>0</v>
      </c>
      <c r="I211" s="20">
        <f t="shared" si="25"/>
        <v>0</v>
      </c>
      <c r="J211" s="17">
        <f t="shared" si="25"/>
        <v>0</v>
      </c>
    </row>
    <row r="212" spans="1:10" ht="57" customHeight="1">
      <c r="A212" s="22"/>
      <c r="B212" s="18"/>
      <c r="C212" s="12" t="s">
        <v>78</v>
      </c>
      <c r="D212" s="19" t="s">
        <v>5</v>
      </c>
      <c r="E212" s="20">
        <f>E213+E214+E215+E217</f>
        <v>0</v>
      </c>
      <c r="F212" s="20">
        <f>F213+F214+F215+F217</f>
        <v>4053.0420000000004</v>
      </c>
      <c r="G212" s="20">
        <f>G213+G214+G215+G217</f>
        <v>0</v>
      </c>
      <c r="H212" s="20">
        <f>H213+H214+H215+H217</f>
        <v>0</v>
      </c>
      <c r="I212" s="20">
        <f>I213+I214+I215+I217</f>
        <v>0</v>
      </c>
      <c r="J212" s="17">
        <f t="shared" si="23"/>
        <v>4053.0420000000004</v>
      </c>
    </row>
    <row r="213" spans="1:10" ht="27" customHeight="1">
      <c r="A213" s="22"/>
      <c r="B213" s="18"/>
      <c r="C213" s="18"/>
      <c r="D213" s="19" t="s">
        <v>13</v>
      </c>
      <c r="E213" s="20">
        <v>0</v>
      </c>
      <c r="F213" s="20">
        <v>2631.342</v>
      </c>
      <c r="G213" s="20">
        <v>0</v>
      </c>
      <c r="H213" s="20">
        <v>0</v>
      </c>
      <c r="I213" s="20">
        <v>0</v>
      </c>
      <c r="J213" s="17">
        <f t="shared" si="23"/>
        <v>2631.342</v>
      </c>
    </row>
    <row r="214" spans="1:10" ht="26.25" customHeight="1">
      <c r="A214" s="22"/>
      <c r="B214" s="18"/>
      <c r="C214" s="18"/>
      <c r="D214" s="19" t="s">
        <v>14</v>
      </c>
      <c r="E214" s="20">
        <v>0</v>
      </c>
      <c r="F214" s="20">
        <v>167.958</v>
      </c>
      <c r="G214" s="20">
        <v>0</v>
      </c>
      <c r="H214" s="20">
        <v>0</v>
      </c>
      <c r="I214" s="20">
        <v>0</v>
      </c>
      <c r="J214" s="17">
        <f t="shared" si="23"/>
        <v>167.958</v>
      </c>
    </row>
    <row r="215" spans="1:10" ht="27.75" customHeight="1">
      <c r="A215" s="22"/>
      <c r="B215" s="18"/>
      <c r="C215" s="18"/>
      <c r="D215" s="19" t="s">
        <v>15</v>
      </c>
      <c r="E215" s="20">
        <v>0</v>
      </c>
      <c r="F215" s="20">
        <v>1253.742</v>
      </c>
      <c r="G215" s="20">
        <v>0</v>
      </c>
      <c r="H215" s="20">
        <v>0</v>
      </c>
      <c r="I215" s="20">
        <v>0</v>
      </c>
      <c r="J215" s="17">
        <f t="shared" si="23"/>
        <v>1253.742</v>
      </c>
    </row>
    <row r="216" spans="1:10" ht="37.5" customHeight="1">
      <c r="A216" s="22"/>
      <c r="B216" s="18"/>
      <c r="C216" s="18"/>
      <c r="D216" s="19" t="s">
        <v>66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17">
        <f t="shared" si="23"/>
        <v>0</v>
      </c>
    </row>
    <row r="217" spans="1:10" ht="35.25" customHeight="1">
      <c r="A217" s="22"/>
      <c r="B217" s="18"/>
      <c r="C217" s="19"/>
      <c r="D217" s="19" t="s">
        <v>16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17">
        <f t="shared" si="23"/>
        <v>0</v>
      </c>
    </row>
    <row r="218" spans="1:10" ht="68.25" customHeight="1">
      <c r="A218" s="22"/>
      <c r="B218" s="18"/>
      <c r="C218" s="14" t="s">
        <v>91</v>
      </c>
      <c r="D218" s="19" t="s">
        <v>5</v>
      </c>
      <c r="E218" s="20">
        <f>E219+E220+E221+E223</f>
        <v>0</v>
      </c>
      <c r="F218" s="20">
        <f>F219+F220+F221+F223</f>
        <v>0</v>
      </c>
      <c r="G218" s="20">
        <f>G219+G220+G221+G223</f>
        <v>7273.700000000001</v>
      </c>
      <c r="H218" s="20">
        <f>H219+H220+H221+H223</f>
        <v>0</v>
      </c>
      <c r="I218" s="20">
        <f>I219+I220+I221+I223</f>
        <v>0</v>
      </c>
      <c r="J218" s="17">
        <f t="shared" si="23"/>
        <v>7273.700000000001</v>
      </c>
    </row>
    <row r="219" spans="1:10" ht="25.5" customHeight="1">
      <c r="A219" s="22"/>
      <c r="B219" s="18"/>
      <c r="C219" s="18"/>
      <c r="D219" s="19" t="s">
        <v>13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17">
        <f t="shared" si="23"/>
        <v>0</v>
      </c>
    </row>
    <row r="220" spans="1:10" ht="25.5" customHeight="1">
      <c r="A220" s="22"/>
      <c r="B220" s="18"/>
      <c r="C220" s="18"/>
      <c r="D220" s="19" t="s">
        <v>14</v>
      </c>
      <c r="E220" s="20">
        <v>0</v>
      </c>
      <c r="F220" s="20">
        <v>0</v>
      </c>
      <c r="G220" s="20">
        <v>5052.6</v>
      </c>
      <c r="H220" s="20">
        <v>0</v>
      </c>
      <c r="I220" s="20">
        <v>0</v>
      </c>
      <c r="J220" s="17">
        <f t="shared" si="23"/>
        <v>5052.6</v>
      </c>
    </row>
    <row r="221" spans="1:10" ht="27" customHeight="1">
      <c r="A221" s="22"/>
      <c r="B221" s="18"/>
      <c r="C221" s="18"/>
      <c r="D221" s="19" t="s">
        <v>15</v>
      </c>
      <c r="E221" s="20">
        <v>0</v>
      </c>
      <c r="F221" s="20">
        <v>0</v>
      </c>
      <c r="G221" s="20">
        <v>2221.1</v>
      </c>
      <c r="H221" s="20">
        <v>0</v>
      </c>
      <c r="I221" s="20">
        <v>0</v>
      </c>
      <c r="J221" s="17">
        <f t="shared" si="23"/>
        <v>2221.1</v>
      </c>
    </row>
    <row r="222" spans="1:10" ht="39.75" customHeight="1">
      <c r="A222" s="22"/>
      <c r="B222" s="18"/>
      <c r="C222" s="18"/>
      <c r="D222" s="19" t="s">
        <v>66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17">
        <f t="shared" si="23"/>
        <v>0</v>
      </c>
    </row>
    <row r="223" spans="1:10" ht="39.75" customHeight="1">
      <c r="A223" s="22"/>
      <c r="B223" s="18"/>
      <c r="C223" s="19"/>
      <c r="D223" s="19" t="s">
        <v>16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17">
        <f t="shared" si="23"/>
        <v>0</v>
      </c>
    </row>
    <row r="224" spans="1:10" ht="69.75" customHeight="1">
      <c r="A224" s="22"/>
      <c r="B224" s="18"/>
      <c r="C224" s="14" t="s">
        <v>92</v>
      </c>
      <c r="D224" s="19" t="s">
        <v>5</v>
      </c>
      <c r="E224" s="20">
        <f>E225+E226+E227+E229</f>
        <v>0</v>
      </c>
      <c r="F224" s="20">
        <f>F225+F226+F227+F229</f>
        <v>0</v>
      </c>
      <c r="G224" s="20">
        <f>G225+G226+G227+G229</f>
        <v>1056.8</v>
      </c>
      <c r="H224" s="20">
        <f>H225+H226+H227+H229</f>
        <v>0</v>
      </c>
      <c r="I224" s="20">
        <f>I225+I226+I227+I229</f>
        <v>0</v>
      </c>
      <c r="J224" s="17">
        <f t="shared" si="23"/>
        <v>1056.8</v>
      </c>
    </row>
    <row r="225" spans="1:10" ht="27" customHeight="1">
      <c r="A225" s="22"/>
      <c r="B225" s="18"/>
      <c r="C225" s="18"/>
      <c r="D225" s="19" t="s">
        <v>13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17">
        <f t="shared" si="23"/>
        <v>0</v>
      </c>
    </row>
    <row r="226" spans="1:10" ht="25.5" customHeight="1">
      <c r="A226" s="22"/>
      <c r="B226" s="18"/>
      <c r="C226" s="18"/>
      <c r="D226" s="19" t="s">
        <v>14</v>
      </c>
      <c r="E226" s="20">
        <v>0</v>
      </c>
      <c r="F226" s="20">
        <v>0</v>
      </c>
      <c r="G226" s="20">
        <v>734.3</v>
      </c>
      <c r="H226" s="20">
        <v>0</v>
      </c>
      <c r="I226" s="20">
        <v>0</v>
      </c>
      <c r="J226" s="17">
        <f t="shared" si="23"/>
        <v>734.3</v>
      </c>
    </row>
    <row r="227" spans="1:10" ht="24.75" customHeight="1">
      <c r="A227" s="22"/>
      <c r="B227" s="18"/>
      <c r="C227" s="18"/>
      <c r="D227" s="19" t="s">
        <v>15</v>
      </c>
      <c r="E227" s="20">
        <v>0</v>
      </c>
      <c r="F227" s="20">
        <v>0</v>
      </c>
      <c r="G227" s="20">
        <v>322.5</v>
      </c>
      <c r="H227" s="20">
        <v>0</v>
      </c>
      <c r="I227" s="20">
        <v>0</v>
      </c>
      <c r="J227" s="17">
        <f t="shared" si="23"/>
        <v>322.5</v>
      </c>
    </row>
    <row r="228" spans="1:10" ht="38.25" customHeight="1">
      <c r="A228" s="22"/>
      <c r="B228" s="18"/>
      <c r="C228" s="18"/>
      <c r="D228" s="19" t="s">
        <v>66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17">
        <f t="shared" si="23"/>
        <v>0</v>
      </c>
    </row>
    <row r="229" spans="1:10" ht="39.75" customHeight="1">
      <c r="A229" s="22"/>
      <c r="B229" s="18"/>
      <c r="C229" s="19"/>
      <c r="D229" s="19" t="s">
        <v>16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17">
        <f t="shared" si="23"/>
        <v>0</v>
      </c>
    </row>
    <row r="230" spans="1:10" ht="80.25" customHeight="1">
      <c r="A230" s="22"/>
      <c r="B230" s="18"/>
      <c r="C230" s="14" t="s">
        <v>93</v>
      </c>
      <c r="D230" s="19" t="s">
        <v>5</v>
      </c>
      <c r="E230" s="20">
        <f>E231+E232+E233+E235</f>
        <v>0</v>
      </c>
      <c r="F230" s="20">
        <f>F231+F232+F233+F235</f>
        <v>0</v>
      </c>
      <c r="G230" s="20">
        <f>G231+G232+G233+G235</f>
        <v>2190.8999999999996</v>
      </c>
      <c r="H230" s="20">
        <f>H231+H232+H233+H235</f>
        <v>0</v>
      </c>
      <c r="I230" s="20">
        <f>I231+I232+I233+I235</f>
        <v>0</v>
      </c>
      <c r="J230" s="17">
        <f t="shared" si="23"/>
        <v>2190.8999999999996</v>
      </c>
    </row>
    <row r="231" spans="1:10" ht="26.25" customHeight="1">
      <c r="A231" s="22"/>
      <c r="B231" s="18"/>
      <c r="C231" s="18"/>
      <c r="D231" s="19" t="s">
        <v>13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17">
        <f t="shared" si="23"/>
        <v>0</v>
      </c>
    </row>
    <row r="232" spans="1:10" ht="24" customHeight="1">
      <c r="A232" s="22"/>
      <c r="B232" s="18"/>
      <c r="C232" s="18"/>
      <c r="D232" s="19" t="s">
        <v>14</v>
      </c>
      <c r="E232" s="20">
        <v>0</v>
      </c>
      <c r="F232" s="20">
        <v>0</v>
      </c>
      <c r="G232" s="20">
        <v>1521.6</v>
      </c>
      <c r="H232" s="20">
        <v>0</v>
      </c>
      <c r="I232" s="20">
        <v>0</v>
      </c>
      <c r="J232" s="17">
        <f t="shared" si="23"/>
        <v>1521.6</v>
      </c>
    </row>
    <row r="233" spans="1:10" ht="27" customHeight="1">
      <c r="A233" s="22"/>
      <c r="B233" s="18"/>
      <c r="C233" s="18"/>
      <c r="D233" s="19" t="s">
        <v>15</v>
      </c>
      <c r="E233" s="20">
        <v>0</v>
      </c>
      <c r="F233" s="20">
        <v>0</v>
      </c>
      <c r="G233" s="20">
        <v>669.3</v>
      </c>
      <c r="H233" s="20">
        <v>0</v>
      </c>
      <c r="I233" s="20">
        <v>0</v>
      </c>
      <c r="J233" s="17">
        <f t="shared" si="23"/>
        <v>669.3</v>
      </c>
    </row>
    <row r="234" spans="1:10" ht="37.5" customHeight="1">
      <c r="A234" s="22"/>
      <c r="B234" s="18"/>
      <c r="C234" s="18"/>
      <c r="D234" s="19" t="s">
        <v>66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17">
        <f t="shared" si="23"/>
        <v>0</v>
      </c>
    </row>
    <row r="235" spans="1:10" ht="36.75" customHeight="1">
      <c r="A235" s="22"/>
      <c r="B235" s="18"/>
      <c r="C235" s="19"/>
      <c r="D235" s="19" t="s">
        <v>16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17">
        <f t="shared" si="23"/>
        <v>0</v>
      </c>
    </row>
    <row r="236" spans="1:10" s="4" customFormat="1" ht="27.75" customHeight="1">
      <c r="A236" s="23" t="s">
        <v>10</v>
      </c>
      <c r="B236" s="16" t="s">
        <v>7</v>
      </c>
      <c r="C236" s="16" t="s">
        <v>68</v>
      </c>
      <c r="D236" s="16" t="s">
        <v>5</v>
      </c>
      <c r="E236" s="17">
        <f>E237+E238+E239+E241</f>
        <v>27619.994000000002</v>
      </c>
      <c r="F236" s="17">
        <f>F237+F238+F239+F241</f>
        <v>34707.223</v>
      </c>
      <c r="G236" s="17">
        <f>G237+G238+G239+G241</f>
        <v>30104.676</v>
      </c>
      <c r="H236" s="17">
        <f>H237+H238+H239+H241</f>
        <v>25481.3</v>
      </c>
      <c r="I236" s="17">
        <f>I237+I238+I239+I241</f>
        <v>24479</v>
      </c>
      <c r="J236" s="17">
        <f aca="true" t="shared" si="26" ref="J236:J246">E236+F236+G236+H236+I236</f>
        <v>142392.19300000003</v>
      </c>
    </row>
    <row r="237" spans="1:10" ht="27" customHeight="1">
      <c r="A237" s="24"/>
      <c r="B237" s="18"/>
      <c r="C237" s="19"/>
      <c r="D237" s="19" t="s">
        <v>13</v>
      </c>
      <c r="E237" s="20">
        <f>E243+E249+E255+E261+E267</f>
        <v>0</v>
      </c>
      <c r="F237" s="20">
        <f>F243+F249+F255+F261+F267+F285</f>
        <v>4875.16</v>
      </c>
      <c r="G237" s="20">
        <f>G243+G249+G255+G261+G267+G285</f>
        <v>0</v>
      </c>
      <c r="H237" s="20">
        <f>H243+H249+H255+H261+H267+H285</f>
        <v>0</v>
      </c>
      <c r="I237" s="20">
        <f>I243+I249+I255+I261+I267+I285</f>
        <v>0</v>
      </c>
      <c r="J237" s="17">
        <f t="shared" si="26"/>
        <v>4875.16</v>
      </c>
    </row>
    <row r="238" spans="1:10" ht="25.5" customHeight="1">
      <c r="A238" s="24"/>
      <c r="B238" s="18"/>
      <c r="C238" s="19"/>
      <c r="D238" s="19" t="s">
        <v>14</v>
      </c>
      <c r="E238" s="20">
        <f>E244+E250+E256+E262+E268</f>
        <v>947.2</v>
      </c>
      <c r="F238" s="20">
        <f>F244+F250+F256+F262+F268</f>
        <v>1097.85</v>
      </c>
      <c r="G238" s="20">
        <f>G244+G250+G256+G262+G268</f>
        <v>928</v>
      </c>
      <c r="H238" s="20">
        <f>H244+H250+H256+H262+H268</f>
        <v>984.6</v>
      </c>
      <c r="I238" s="20">
        <f>I244+I250+I256+I262+I268</f>
        <v>1030.9</v>
      </c>
      <c r="J238" s="17">
        <f t="shared" si="26"/>
        <v>4988.55</v>
      </c>
    </row>
    <row r="239" spans="1:10" ht="23.25" customHeight="1">
      <c r="A239" s="22"/>
      <c r="B239" s="18"/>
      <c r="C239" s="18"/>
      <c r="D239" s="19" t="s">
        <v>15</v>
      </c>
      <c r="E239" s="20">
        <f aca="true" t="shared" si="27" ref="E239:I241">E245+E251+E257+E263+E269</f>
        <v>24379.165</v>
      </c>
      <c r="F239" s="20">
        <f t="shared" si="27"/>
        <v>26429.886000000002</v>
      </c>
      <c r="G239" s="20">
        <f t="shared" si="27"/>
        <v>26949.3</v>
      </c>
      <c r="H239" s="20">
        <f t="shared" si="27"/>
        <v>22401.7</v>
      </c>
      <c r="I239" s="20">
        <f t="shared" si="27"/>
        <v>21353.1</v>
      </c>
      <c r="J239" s="17">
        <f t="shared" si="26"/>
        <v>121513.15100000001</v>
      </c>
    </row>
    <row r="240" spans="1:10" ht="39" customHeight="1">
      <c r="A240" s="22"/>
      <c r="B240" s="18"/>
      <c r="C240" s="18"/>
      <c r="D240" s="19" t="s">
        <v>66</v>
      </c>
      <c r="E240" s="20">
        <f t="shared" si="27"/>
        <v>0</v>
      </c>
      <c r="F240" s="20">
        <f t="shared" si="27"/>
        <v>0</v>
      </c>
      <c r="G240" s="20">
        <f t="shared" si="27"/>
        <v>0</v>
      </c>
      <c r="H240" s="20">
        <f t="shared" si="27"/>
        <v>0</v>
      </c>
      <c r="I240" s="20">
        <f t="shared" si="27"/>
        <v>0</v>
      </c>
      <c r="J240" s="17">
        <f t="shared" si="26"/>
        <v>0</v>
      </c>
    </row>
    <row r="241" spans="1:10" ht="36.75" customHeight="1">
      <c r="A241" s="22"/>
      <c r="B241" s="18"/>
      <c r="C241" s="18"/>
      <c r="D241" s="19" t="s">
        <v>16</v>
      </c>
      <c r="E241" s="20">
        <f t="shared" si="27"/>
        <v>2293.629</v>
      </c>
      <c r="F241" s="20">
        <f t="shared" si="27"/>
        <v>2304.327</v>
      </c>
      <c r="G241" s="20">
        <f t="shared" si="27"/>
        <v>2227.376</v>
      </c>
      <c r="H241" s="20">
        <f t="shared" si="27"/>
        <v>2095</v>
      </c>
      <c r="I241" s="20">
        <f t="shared" si="27"/>
        <v>2095</v>
      </c>
      <c r="J241" s="17">
        <f t="shared" si="26"/>
        <v>11015.332</v>
      </c>
    </row>
    <row r="242" spans="1:10" ht="24" customHeight="1">
      <c r="A242" s="24" t="s">
        <v>35</v>
      </c>
      <c r="B242" s="19"/>
      <c r="C242" s="19" t="s">
        <v>17</v>
      </c>
      <c r="D242" s="19" t="s">
        <v>5</v>
      </c>
      <c r="E242" s="20">
        <f>E243+E244+E245+E246+E247</f>
        <v>22525.234</v>
      </c>
      <c r="F242" s="20">
        <f>F243+F244+F245+F246+F247</f>
        <v>24212.954</v>
      </c>
      <c r="G242" s="20">
        <f>G243+G244+G245+G246+G247</f>
        <v>24127.254</v>
      </c>
      <c r="H242" s="20">
        <f>H243+H244+H245+H246+H247</f>
        <v>19937.254</v>
      </c>
      <c r="I242" s="20">
        <f>I243+I244+I245+I246+I247</f>
        <v>18744.654</v>
      </c>
      <c r="J242" s="17">
        <f t="shared" si="26"/>
        <v>109547.35</v>
      </c>
    </row>
    <row r="243" spans="1:10" ht="27" customHeight="1">
      <c r="A243" s="24"/>
      <c r="B243" s="18"/>
      <c r="C243" s="19"/>
      <c r="D243" s="19" t="s">
        <v>13</v>
      </c>
      <c r="E243" s="20">
        <v>0</v>
      </c>
      <c r="F243" s="20">
        <v>0</v>
      </c>
      <c r="G243" s="20">
        <f>G249+G255+G261+G267+G285</f>
        <v>0</v>
      </c>
      <c r="H243" s="20">
        <f>H249+H255+H261+H267+H285</f>
        <v>0</v>
      </c>
      <c r="I243" s="20">
        <f>I249+I255+I261+I267+I285</f>
        <v>0</v>
      </c>
      <c r="J243" s="17">
        <f t="shared" si="26"/>
        <v>0</v>
      </c>
    </row>
    <row r="244" spans="1:10" ht="25.5" customHeight="1">
      <c r="A244" s="24"/>
      <c r="B244" s="18"/>
      <c r="C244" s="19"/>
      <c r="D244" s="19" t="s">
        <v>14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17">
        <f t="shared" si="26"/>
        <v>0</v>
      </c>
    </row>
    <row r="245" spans="1:10" ht="24" customHeight="1">
      <c r="A245" s="22"/>
      <c r="B245" s="18"/>
      <c r="C245" s="18"/>
      <c r="D245" s="19" t="s">
        <v>15</v>
      </c>
      <c r="E245" s="20">
        <v>21246.8</v>
      </c>
      <c r="F245" s="20">
        <v>22940.9</v>
      </c>
      <c r="G245" s="20">
        <v>22855.2</v>
      </c>
      <c r="H245" s="20">
        <v>18665.2</v>
      </c>
      <c r="I245" s="20">
        <v>17472.6</v>
      </c>
      <c r="J245" s="17">
        <f t="shared" si="26"/>
        <v>103180.69999999998</v>
      </c>
    </row>
    <row r="246" spans="1:10" ht="37.5" customHeight="1">
      <c r="A246" s="22"/>
      <c r="B246" s="18"/>
      <c r="C246" s="18"/>
      <c r="D246" s="19" t="s">
        <v>66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17">
        <f t="shared" si="26"/>
        <v>0</v>
      </c>
    </row>
    <row r="247" spans="1:10" ht="38.25" customHeight="1">
      <c r="A247" s="22"/>
      <c r="B247" s="18"/>
      <c r="C247" s="18"/>
      <c r="D247" s="19" t="s">
        <v>16</v>
      </c>
      <c r="E247" s="20">
        <v>1278.434</v>
      </c>
      <c r="F247" s="20">
        <v>1272.054</v>
      </c>
      <c r="G247" s="20">
        <v>1272.054</v>
      </c>
      <c r="H247" s="20">
        <v>1272.054</v>
      </c>
      <c r="I247" s="20">
        <v>1272.054</v>
      </c>
      <c r="J247" s="17">
        <f aca="true" t="shared" si="28" ref="J247:J289">E247+F247+G247+H247+I247</f>
        <v>6366.650000000001</v>
      </c>
    </row>
    <row r="248" spans="1:10" ht="24.75" customHeight="1">
      <c r="A248" s="24" t="s">
        <v>36</v>
      </c>
      <c r="B248" s="18"/>
      <c r="C248" s="19" t="s">
        <v>20</v>
      </c>
      <c r="D248" s="19" t="s">
        <v>5</v>
      </c>
      <c r="E248" s="20">
        <f>E249+E250+E251+E253</f>
        <v>5055.259999999999</v>
      </c>
      <c r="F248" s="20">
        <f>F249+F250+F251+F253</f>
        <v>5445.959</v>
      </c>
      <c r="G248" s="20">
        <f>G249+G250+G251+G253</f>
        <v>5922.4220000000005</v>
      </c>
      <c r="H248" s="20">
        <f>H249+H250+H251+H253</f>
        <v>5489.046</v>
      </c>
      <c r="I248" s="20">
        <f>I249+I250+I251+I253</f>
        <v>5679.346</v>
      </c>
      <c r="J248" s="17">
        <f t="shared" si="28"/>
        <v>27592.032999999996</v>
      </c>
    </row>
    <row r="249" spans="1:10" ht="27" customHeight="1">
      <c r="A249" s="22"/>
      <c r="B249" s="18"/>
      <c r="C249" s="18"/>
      <c r="D249" s="19" t="s">
        <v>13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17">
        <f t="shared" si="28"/>
        <v>0</v>
      </c>
    </row>
    <row r="250" spans="1:10" ht="24.75" customHeight="1">
      <c r="A250" s="22"/>
      <c r="B250" s="18"/>
      <c r="C250" s="18"/>
      <c r="D250" s="19" t="s">
        <v>14</v>
      </c>
      <c r="E250" s="20">
        <v>947.2</v>
      </c>
      <c r="F250" s="20">
        <v>1048.6</v>
      </c>
      <c r="G250" s="20">
        <v>928</v>
      </c>
      <c r="H250" s="20">
        <v>984.6</v>
      </c>
      <c r="I250" s="20">
        <v>1030.9</v>
      </c>
      <c r="J250" s="17">
        <f t="shared" si="28"/>
        <v>4939.3</v>
      </c>
    </row>
    <row r="251" spans="1:10" ht="24.75" customHeight="1">
      <c r="A251" s="22"/>
      <c r="B251" s="18"/>
      <c r="C251" s="18"/>
      <c r="D251" s="19" t="s">
        <v>15</v>
      </c>
      <c r="E251" s="20">
        <v>3132.365</v>
      </c>
      <c r="F251" s="20">
        <v>3400.086</v>
      </c>
      <c r="G251" s="20">
        <v>4094.1</v>
      </c>
      <c r="H251" s="20">
        <v>3736.5</v>
      </c>
      <c r="I251" s="20">
        <v>3880.5</v>
      </c>
      <c r="J251" s="17">
        <f t="shared" si="28"/>
        <v>18243.551</v>
      </c>
    </row>
    <row r="252" spans="1:10" ht="36.75" customHeight="1">
      <c r="A252" s="22"/>
      <c r="B252" s="18"/>
      <c r="C252" s="18"/>
      <c r="D252" s="19" t="s">
        <v>66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17">
        <f>E252+F252+G252+H252+I252</f>
        <v>0</v>
      </c>
    </row>
    <row r="253" spans="1:10" ht="35.25" customHeight="1">
      <c r="A253" s="22"/>
      <c r="B253" s="18"/>
      <c r="C253" s="18"/>
      <c r="D253" s="19" t="s">
        <v>16</v>
      </c>
      <c r="E253" s="20">
        <v>975.695</v>
      </c>
      <c r="F253" s="20">
        <v>997.273</v>
      </c>
      <c r="G253" s="20">
        <v>900.322</v>
      </c>
      <c r="H253" s="20">
        <v>767.946</v>
      </c>
      <c r="I253" s="20">
        <v>767.946</v>
      </c>
      <c r="J253" s="17">
        <f t="shared" si="28"/>
        <v>4409.182</v>
      </c>
    </row>
    <row r="254" spans="1:10" ht="26.25" customHeight="1">
      <c r="A254" s="24" t="s">
        <v>37</v>
      </c>
      <c r="B254" s="18"/>
      <c r="C254" s="19" t="s">
        <v>25</v>
      </c>
      <c r="D254" s="19" t="s">
        <v>5</v>
      </c>
      <c r="E254" s="20">
        <f>E255+E256+E257+E259</f>
        <v>39.5</v>
      </c>
      <c r="F254" s="20">
        <f>F255+F256+F257+F259</f>
        <v>44.9</v>
      </c>
      <c r="G254" s="20">
        <f>G255+G256+G257+G259</f>
        <v>55</v>
      </c>
      <c r="H254" s="20">
        <f>H255+H256+H257+H259</f>
        <v>55</v>
      </c>
      <c r="I254" s="20">
        <f>I255+I256+I257+I259</f>
        <v>55</v>
      </c>
      <c r="J254" s="17">
        <f t="shared" si="28"/>
        <v>249.4</v>
      </c>
    </row>
    <row r="255" spans="1:10" ht="25.5" customHeight="1">
      <c r="A255" s="22"/>
      <c r="B255" s="18"/>
      <c r="C255" s="18"/>
      <c r="D255" s="19" t="s">
        <v>13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17">
        <f t="shared" si="28"/>
        <v>0</v>
      </c>
    </row>
    <row r="256" spans="1:10" ht="24" customHeight="1">
      <c r="A256" s="22"/>
      <c r="B256" s="18"/>
      <c r="C256" s="18"/>
      <c r="D256" s="19" t="s">
        <v>14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17">
        <f t="shared" si="28"/>
        <v>0</v>
      </c>
    </row>
    <row r="257" spans="1:10" ht="24" customHeight="1">
      <c r="A257" s="22"/>
      <c r="B257" s="18"/>
      <c r="C257" s="18"/>
      <c r="D257" s="19" t="s">
        <v>15</v>
      </c>
      <c r="E257" s="20">
        <v>0</v>
      </c>
      <c r="F257" s="20">
        <v>9.9</v>
      </c>
      <c r="G257" s="20">
        <v>0</v>
      </c>
      <c r="H257" s="20">
        <v>0</v>
      </c>
      <c r="I257" s="20">
        <v>0</v>
      </c>
      <c r="J257" s="17">
        <f t="shared" si="28"/>
        <v>9.9</v>
      </c>
    </row>
    <row r="258" spans="1:10" ht="36" customHeight="1">
      <c r="A258" s="22"/>
      <c r="B258" s="18"/>
      <c r="C258" s="18"/>
      <c r="D258" s="19" t="s">
        <v>66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17">
        <f>E258+F258+G258+H258+I258</f>
        <v>0</v>
      </c>
    </row>
    <row r="259" spans="1:10" ht="38.25" customHeight="1">
      <c r="A259" s="22"/>
      <c r="B259" s="18"/>
      <c r="C259" s="18"/>
      <c r="D259" s="19" t="s">
        <v>16</v>
      </c>
      <c r="E259" s="20">
        <v>39.5</v>
      </c>
      <c r="F259" s="20">
        <v>35</v>
      </c>
      <c r="G259" s="20">
        <v>55</v>
      </c>
      <c r="H259" s="20">
        <v>55</v>
      </c>
      <c r="I259" s="20">
        <v>55</v>
      </c>
      <c r="J259" s="17">
        <f t="shared" si="28"/>
        <v>239.5</v>
      </c>
    </row>
    <row r="260" spans="1:10" ht="27" customHeight="1">
      <c r="A260" s="24" t="s">
        <v>57</v>
      </c>
      <c r="B260" s="18"/>
      <c r="C260" s="19" t="s">
        <v>58</v>
      </c>
      <c r="D260" s="19" t="s">
        <v>5</v>
      </c>
      <c r="E260" s="20">
        <f>E261+E262+E263+E265</f>
        <v>0</v>
      </c>
      <c r="F260" s="20">
        <f>F261+F262+F263+F265</f>
        <v>0</v>
      </c>
      <c r="G260" s="20">
        <f>G261+G262+G263+G265</f>
        <v>0</v>
      </c>
      <c r="H260" s="20">
        <f>H261+H262+H263+H265</f>
        <v>0</v>
      </c>
      <c r="I260" s="20">
        <f>I261+I262+I263+I265</f>
        <v>0</v>
      </c>
      <c r="J260" s="17">
        <f t="shared" si="28"/>
        <v>0</v>
      </c>
    </row>
    <row r="261" spans="1:10" ht="27" customHeight="1">
      <c r="A261" s="22"/>
      <c r="B261" s="18"/>
      <c r="C261" s="18"/>
      <c r="D261" s="19" t="s">
        <v>13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17">
        <f t="shared" si="28"/>
        <v>0</v>
      </c>
    </row>
    <row r="262" spans="1:10" ht="27" customHeight="1">
      <c r="A262" s="22"/>
      <c r="B262" s="18"/>
      <c r="C262" s="18"/>
      <c r="D262" s="19" t="s">
        <v>14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17">
        <f t="shared" si="28"/>
        <v>0</v>
      </c>
    </row>
    <row r="263" spans="1:10" ht="24" customHeight="1">
      <c r="A263" s="22"/>
      <c r="B263" s="18"/>
      <c r="C263" s="18"/>
      <c r="D263" s="19" t="s">
        <v>15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17">
        <f t="shared" si="28"/>
        <v>0</v>
      </c>
    </row>
    <row r="264" spans="1:10" ht="37.5" customHeight="1">
      <c r="A264" s="22"/>
      <c r="B264" s="18"/>
      <c r="C264" s="18"/>
      <c r="D264" s="19" t="s">
        <v>66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17">
        <f>E264+F264+G264+H264+I264</f>
        <v>0</v>
      </c>
    </row>
    <row r="265" spans="1:10" ht="38.25" customHeight="1">
      <c r="A265" s="22"/>
      <c r="B265" s="18"/>
      <c r="C265" s="18"/>
      <c r="D265" s="19" t="s">
        <v>16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17">
        <f t="shared" si="28"/>
        <v>0</v>
      </c>
    </row>
    <row r="266" spans="1:10" ht="29.25" customHeight="1">
      <c r="A266" s="24" t="s">
        <v>38</v>
      </c>
      <c r="B266" s="18"/>
      <c r="C266" s="12" t="s">
        <v>79</v>
      </c>
      <c r="D266" s="19" t="s">
        <v>5</v>
      </c>
      <c r="E266" s="20">
        <f>E267+E268+E269+E271</f>
        <v>0</v>
      </c>
      <c r="F266" s="20">
        <f>F267+F268+F269+F271</f>
        <v>5003.41</v>
      </c>
      <c r="G266" s="20">
        <f>G267+G268+G269+G271</f>
        <v>0</v>
      </c>
      <c r="H266" s="20">
        <f>H267+H268+H269+H271</f>
        <v>0</v>
      </c>
      <c r="I266" s="20">
        <f>I267+I268+I269+I271</f>
        <v>0</v>
      </c>
      <c r="J266" s="17">
        <f t="shared" si="28"/>
        <v>5003.41</v>
      </c>
    </row>
    <row r="267" spans="1:10" ht="27" customHeight="1">
      <c r="A267" s="22"/>
      <c r="B267" s="18"/>
      <c r="C267" s="18"/>
      <c r="D267" s="19" t="s">
        <v>13</v>
      </c>
      <c r="E267" s="20">
        <f>E273+E279</f>
        <v>0</v>
      </c>
      <c r="F267" s="20">
        <f>F273+F279</f>
        <v>4875.16</v>
      </c>
      <c r="G267" s="20">
        <f>G273+G279</f>
        <v>0</v>
      </c>
      <c r="H267" s="20">
        <f>H273+H279</f>
        <v>0</v>
      </c>
      <c r="I267" s="20">
        <f>I273+I279</f>
        <v>0</v>
      </c>
      <c r="J267" s="17">
        <f t="shared" si="28"/>
        <v>4875.16</v>
      </c>
    </row>
    <row r="268" spans="1:10" ht="25.5" customHeight="1">
      <c r="A268" s="22"/>
      <c r="B268" s="18"/>
      <c r="C268" s="18"/>
      <c r="D268" s="19" t="s">
        <v>14</v>
      </c>
      <c r="E268" s="20">
        <v>0</v>
      </c>
      <c r="F268" s="20">
        <f aca="true" t="shared" si="29" ref="F268:I270">F274+F280</f>
        <v>49.25</v>
      </c>
      <c r="G268" s="20">
        <f t="shared" si="29"/>
        <v>0</v>
      </c>
      <c r="H268" s="20">
        <f t="shared" si="29"/>
        <v>0</v>
      </c>
      <c r="I268" s="20">
        <f t="shared" si="29"/>
        <v>0</v>
      </c>
      <c r="J268" s="17">
        <f t="shared" si="28"/>
        <v>49.25</v>
      </c>
    </row>
    <row r="269" spans="1:10" ht="23.25" customHeight="1">
      <c r="A269" s="22"/>
      <c r="B269" s="18"/>
      <c r="C269" s="18"/>
      <c r="D269" s="19" t="s">
        <v>15</v>
      </c>
      <c r="E269" s="20">
        <v>0</v>
      </c>
      <c r="F269" s="20">
        <f t="shared" si="29"/>
        <v>79</v>
      </c>
      <c r="G269" s="20">
        <f t="shared" si="29"/>
        <v>0</v>
      </c>
      <c r="H269" s="20">
        <f t="shared" si="29"/>
        <v>0</v>
      </c>
      <c r="I269" s="20">
        <f t="shared" si="29"/>
        <v>0</v>
      </c>
      <c r="J269" s="17">
        <f t="shared" si="28"/>
        <v>79</v>
      </c>
    </row>
    <row r="270" spans="1:10" ht="39" customHeight="1">
      <c r="A270" s="22"/>
      <c r="B270" s="18"/>
      <c r="C270" s="18"/>
      <c r="D270" s="19" t="s">
        <v>66</v>
      </c>
      <c r="E270" s="20">
        <v>0</v>
      </c>
      <c r="F270" s="20">
        <f t="shared" si="29"/>
        <v>0</v>
      </c>
      <c r="G270" s="20">
        <f t="shared" si="29"/>
        <v>0</v>
      </c>
      <c r="H270" s="20">
        <f t="shared" si="29"/>
        <v>0</v>
      </c>
      <c r="I270" s="20">
        <f t="shared" si="29"/>
        <v>0</v>
      </c>
      <c r="J270" s="17">
        <f>E270+F270+G270+H270+I270</f>
        <v>0</v>
      </c>
    </row>
    <row r="271" spans="1:10" ht="40.5" customHeight="1">
      <c r="A271" s="22"/>
      <c r="B271" s="18"/>
      <c r="C271" s="18"/>
      <c r="D271" s="19" t="s">
        <v>16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17">
        <f t="shared" si="28"/>
        <v>0</v>
      </c>
    </row>
    <row r="272" spans="1:10" ht="53.25" customHeight="1">
      <c r="A272" s="22"/>
      <c r="B272" s="18"/>
      <c r="C272" s="12" t="s">
        <v>80</v>
      </c>
      <c r="D272" s="19" t="s">
        <v>5</v>
      </c>
      <c r="E272" s="20">
        <f>E273+E274+E275+E277</f>
        <v>0</v>
      </c>
      <c r="F272" s="20">
        <f>F273+F274+F275+F277</f>
        <v>5003.41</v>
      </c>
      <c r="G272" s="20">
        <f>G273+G274+G275+G277</f>
        <v>0</v>
      </c>
      <c r="H272" s="20">
        <f>H273+H274+H275+H277</f>
        <v>0</v>
      </c>
      <c r="I272" s="20">
        <f>I273+I274+I275+I277</f>
        <v>0</v>
      </c>
      <c r="J272" s="17">
        <f>E272+F272+G272+H272+I272</f>
        <v>5003.41</v>
      </c>
    </row>
    <row r="273" spans="1:10" ht="30.75" customHeight="1">
      <c r="A273" s="22"/>
      <c r="B273" s="18"/>
      <c r="C273" s="18"/>
      <c r="D273" s="19" t="s">
        <v>13</v>
      </c>
      <c r="E273" s="20">
        <v>0</v>
      </c>
      <c r="F273" s="20">
        <v>4875.16</v>
      </c>
      <c r="G273" s="20">
        <v>0</v>
      </c>
      <c r="H273" s="20">
        <v>0</v>
      </c>
      <c r="I273" s="20">
        <v>0</v>
      </c>
      <c r="J273" s="17">
        <f>E273+F273+G273+H273+I273</f>
        <v>4875.16</v>
      </c>
    </row>
    <row r="274" spans="1:10" ht="27" customHeight="1">
      <c r="A274" s="22"/>
      <c r="B274" s="18"/>
      <c r="C274" s="18"/>
      <c r="D274" s="19" t="s">
        <v>14</v>
      </c>
      <c r="E274" s="20">
        <v>0</v>
      </c>
      <c r="F274" s="20">
        <v>49.25</v>
      </c>
      <c r="G274" s="20">
        <v>0</v>
      </c>
      <c r="H274" s="20">
        <v>0</v>
      </c>
      <c r="I274" s="20">
        <v>0</v>
      </c>
      <c r="J274" s="17">
        <f>E274+F274+G274+H274+I274</f>
        <v>49.25</v>
      </c>
    </row>
    <row r="275" spans="1:10" ht="25.5" customHeight="1">
      <c r="A275" s="22"/>
      <c r="B275" s="18"/>
      <c r="C275" s="18"/>
      <c r="D275" s="19" t="s">
        <v>15</v>
      </c>
      <c r="E275" s="20">
        <v>0</v>
      </c>
      <c r="F275" s="20">
        <v>79</v>
      </c>
      <c r="G275" s="20">
        <v>0</v>
      </c>
      <c r="H275" s="20">
        <v>0</v>
      </c>
      <c r="I275" s="20">
        <v>0</v>
      </c>
      <c r="J275" s="17">
        <f>E275+F275+G275+H275+I275</f>
        <v>79</v>
      </c>
    </row>
    <row r="276" spans="1:10" ht="37.5" customHeight="1">
      <c r="A276" s="22"/>
      <c r="B276" s="18"/>
      <c r="C276" s="18"/>
      <c r="D276" s="19" t="s">
        <v>66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17">
        <f aca="true" t="shared" si="30" ref="J276:J283">E276+F276+G276+H276+I276</f>
        <v>0</v>
      </c>
    </row>
    <row r="277" spans="1:10" ht="37.5" customHeight="1">
      <c r="A277" s="22"/>
      <c r="B277" s="18"/>
      <c r="C277" s="18"/>
      <c r="D277" s="19" t="s">
        <v>16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17">
        <f t="shared" si="30"/>
        <v>0</v>
      </c>
    </row>
    <row r="278" spans="1:10" ht="33" customHeight="1">
      <c r="A278" s="22"/>
      <c r="B278" s="18"/>
      <c r="C278" s="12" t="s">
        <v>81</v>
      </c>
      <c r="D278" s="19" t="s">
        <v>5</v>
      </c>
      <c r="E278" s="20">
        <f>E279+E280+E281+E283</f>
        <v>0</v>
      </c>
      <c r="F278" s="20">
        <f>F279+F280+F281+F283</f>
        <v>0</v>
      </c>
      <c r="G278" s="20">
        <f>G279+G280+G281+G283</f>
        <v>0</v>
      </c>
      <c r="H278" s="20">
        <f>H279+H280+H281+H283</f>
        <v>0</v>
      </c>
      <c r="I278" s="20">
        <f>I279+I280+I281+I283</f>
        <v>0</v>
      </c>
      <c r="J278" s="17">
        <f t="shared" si="30"/>
        <v>0</v>
      </c>
    </row>
    <row r="279" spans="1:10" ht="29.25" customHeight="1">
      <c r="A279" s="22"/>
      <c r="B279" s="18"/>
      <c r="C279" s="18"/>
      <c r="D279" s="19" t="s">
        <v>13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17">
        <f t="shared" si="30"/>
        <v>0</v>
      </c>
    </row>
    <row r="280" spans="1:10" ht="30.75" customHeight="1">
      <c r="A280" s="22"/>
      <c r="B280" s="18"/>
      <c r="C280" s="18"/>
      <c r="D280" s="19" t="s">
        <v>14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17">
        <f t="shared" si="30"/>
        <v>0</v>
      </c>
    </row>
    <row r="281" spans="1:10" ht="27.75" customHeight="1">
      <c r="A281" s="22"/>
      <c r="B281" s="18"/>
      <c r="C281" s="18"/>
      <c r="D281" s="19" t="s">
        <v>15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17">
        <f t="shared" si="30"/>
        <v>0</v>
      </c>
    </row>
    <row r="282" spans="1:10" ht="38.25" customHeight="1">
      <c r="A282" s="22"/>
      <c r="B282" s="18"/>
      <c r="C282" s="18"/>
      <c r="D282" s="19" t="s">
        <v>66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17">
        <f t="shared" si="30"/>
        <v>0</v>
      </c>
    </row>
    <row r="283" spans="1:10" ht="40.5" customHeight="1">
      <c r="A283" s="22"/>
      <c r="B283" s="18"/>
      <c r="C283" s="18"/>
      <c r="D283" s="19" t="s">
        <v>16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17">
        <f t="shared" si="30"/>
        <v>0</v>
      </c>
    </row>
    <row r="284" spans="1:10" s="4" customFormat="1" ht="45.75" customHeight="1">
      <c r="A284" s="23" t="s">
        <v>39</v>
      </c>
      <c r="B284" s="16" t="s">
        <v>7</v>
      </c>
      <c r="C284" s="16" t="s">
        <v>69</v>
      </c>
      <c r="D284" s="16" t="s">
        <v>5</v>
      </c>
      <c r="E284" s="17">
        <f>E285+E286++E287+E289</f>
        <v>221.7</v>
      </c>
      <c r="F284" s="17">
        <f>F285+F286++F287+F289</f>
        <v>267.7</v>
      </c>
      <c r="G284" s="17">
        <f>G285+G286++G287+G289</f>
        <v>267.7</v>
      </c>
      <c r="H284" s="17">
        <f>H285+H286++H287+H289</f>
        <v>0</v>
      </c>
      <c r="I284" s="17">
        <f>I285+I286++I287+I289</f>
        <v>0</v>
      </c>
      <c r="J284" s="17">
        <f t="shared" si="28"/>
        <v>757.0999999999999</v>
      </c>
    </row>
    <row r="285" spans="1:10" ht="27" customHeight="1">
      <c r="A285" s="24"/>
      <c r="B285" s="18"/>
      <c r="C285" s="19"/>
      <c r="D285" s="19" t="s">
        <v>13</v>
      </c>
      <c r="E285" s="20">
        <f aca="true" t="shared" si="31" ref="E285:J285">E291+E297+E303</f>
        <v>0</v>
      </c>
      <c r="F285" s="20">
        <f aca="true" t="shared" si="32" ref="F285:G289">F291+F297+F303+F309</f>
        <v>0</v>
      </c>
      <c r="G285" s="20">
        <f t="shared" si="32"/>
        <v>0</v>
      </c>
      <c r="H285" s="20">
        <f t="shared" si="31"/>
        <v>0</v>
      </c>
      <c r="I285" s="20">
        <f t="shared" si="31"/>
        <v>0</v>
      </c>
      <c r="J285" s="17">
        <f t="shared" si="31"/>
        <v>0</v>
      </c>
    </row>
    <row r="286" spans="1:10" ht="28.5" customHeight="1">
      <c r="A286" s="24"/>
      <c r="B286" s="18"/>
      <c r="C286" s="19"/>
      <c r="D286" s="19" t="s">
        <v>14</v>
      </c>
      <c r="E286" s="20">
        <f aca="true" t="shared" si="33" ref="E286:I289">E292+E298+E304</f>
        <v>0</v>
      </c>
      <c r="F286" s="20">
        <f t="shared" si="32"/>
        <v>0</v>
      </c>
      <c r="G286" s="20">
        <f t="shared" si="32"/>
        <v>0</v>
      </c>
      <c r="H286" s="20">
        <f t="shared" si="33"/>
        <v>0</v>
      </c>
      <c r="I286" s="20">
        <f t="shared" si="33"/>
        <v>0</v>
      </c>
      <c r="J286" s="17">
        <f t="shared" si="28"/>
        <v>0</v>
      </c>
    </row>
    <row r="287" spans="1:10" ht="25.5" customHeight="1">
      <c r="A287" s="22"/>
      <c r="B287" s="18"/>
      <c r="C287" s="18"/>
      <c r="D287" s="19" t="s">
        <v>15</v>
      </c>
      <c r="E287" s="20">
        <f t="shared" si="33"/>
        <v>221.7</v>
      </c>
      <c r="F287" s="20">
        <f t="shared" si="32"/>
        <v>267.7</v>
      </c>
      <c r="G287" s="20">
        <f t="shared" si="32"/>
        <v>267.7</v>
      </c>
      <c r="H287" s="20">
        <f t="shared" si="33"/>
        <v>0</v>
      </c>
      <c r="I287" s="20">
        <f t="shared" si="33"/>
        <v>0</v>
      </c>
      <c r="J287" s="17">
        <f t="shared" si="28"/>
        <v>757.0999999999999</v>
      </c>
    </row>
    <row r="288" spans="1:10" ht="38.25" customHeight="1">
      <c r="A288" s="22"/>
      <c r="B288" s="18"/>
      <c r="C288" s="18"/>
      <c r="D288" s="19" t="s">
        <v>66</v>
      </c>
      <c r="E288" s="20">
        <f t="shared" si="33"/>
        <v>0</v>
      </c>
      <c r="F288" s="20">
        <f t="shared" si="32"/>
        <v>0</v>
      </c>
      <c r="G288" s="20">
        <f t="shared" si="32"/>
        <v>0</v>
      </c>
      <c r="H288" s="20">
        <f t="shared" si="33"/>
        <v>0</v>
      </c>
      <c r="I288" s="20">
        <f t="shared" si="33"/>
        <v>0</v>
      </c>
      <c r="J288" s="17">
        <f t="shared" si="28"/>
        <v>0</v>
      </c>
    </row>
    <row r="289" spans="1:10" ht="38.25" customHeight="1">
      <c r="A289" s="22"/>
      <c r="B289" s="18"/>
      <c r="C289" s="18"/>
      <c r="D289" s="19" t="s">
        <v>16</v>
      </c>
      <c r="E289" s="20">
        <f t="shared" si="33"/>
        <v>0</v>
      </c>
      <c r="F289" s="20">
        <f t="shared" si="32"/>
        <v>0</v>
      </c>
      <c r="G289" s="20">
        <f t="shared" si="32"/>
        <v>0</v>
      </c>
      <c r="H289" s="20">
        <f t="shared" si="33"/>
        <v>0</v>
      </c>
      <c r="I289" s="20">
        <f t="shared" si="33"/>
        <v>0</v>
      </c>
      <c r="J289" s="17">
        <f t="shared" si="28"/>
        <v>0</v>
      </c>
    </row>
    <row r="290" spans="1:10" ht="76.5" customHeight="1">
      <c r="A290" s="24" t="s">
        <v>63</v>
      </c>
      <c r="B290" s="19"/>
      <c r="C290" s="19" t="s">
        <v>62</v>
      </c>
      <c r="D290" s="19" t="s">
        <v>5</v>
      </c>
      <c r="E290" s="20">
        <f>E291+E292++E293+E295</f>
        <v>164.6</v>
      </c>
      <c r="F290" s="20">
        <f>F291+F292++F293+F295</f>
        <v>162.6</v>
      </c>
      <c r="G290" s="20">
        <f>G291+G292++G293+G295</f>
        <v>162.6</v>
      </c>
      <c r="H290" s="20">
        <f>H291+H292++H293+H295</f>
        <v>0</v>
      </c>
      <c r="I290" s="20">
        <f>I291+I292++I293+I295</f>
        <v>0</v>
      </c>
      <c r="J290" s="17">
        <f aca="true" t="shared" si="34" ref="J290:J313">E290+F290+G290+H290+I290</f>
        <v>489.79999999999995</v>
      </c>
    </row>
    <row r="291" spans="1:10" ht="27" customHeight="1">
      <c r="A291" s="24"/>
      <c r="B291" s="18"/>
      <c r="C291" s="19"/>
      <c r="D291" s="19" t="s">
        <v>13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17">
        <f t="shared" si="34"/>
        <v>0</v>
      </c>
    </row>
    <row r="292" spans="1:10" ht="24.75" customHeight="1">
      <c r="A292" s="24"/>
      <c r="B292" s="18"/>
      <c r="C292" s="19"/>
      <c r="D292" s="19" t="s">
        <v>14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17">
        <f t="shared" si="34"/>
        <v>0</v>
      </c>
    </row>
    <row r="293" spans="1:10" ht="24.75" customHeight="1">
      <c r="A293" s="22"/>
      <c r="B293" s="18"/>
      <c r="C293" s="18"/>
      <c r="D293" s="19" t="s">
        <v>15</v>
      </c>
      <c r="E293" s="20">
        <v>164.6</v>
      </c>
      <c r="F293" s="20">
        <v>162.6</v>
      </c>
      <c r="G293" s="20">
        <v>162.6</v>
      </c>
      <c r="H293" s="20">
        <v>0</v>
      </c>
      <c r="I293" s="20">
        <v>0</v>
      </c>
      <c r="J293" s="17">
        <f t="shared" si="34"/>
        <v>489.79999999999995</v>
      </c>
    </row>
    <row r="294" spans="1:10" ht="36.75" customHeight="1">
      <c r="A294" s="22"/>
      <c r="B294" s="18"/>
      <c r="C294" s="18"/>
      <c r="D294" s="19" t="s">
        <v>66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17">
        <f t="shared" si="34"/>
        <v>0</v>
      </c>
    </row>
    <row r="295" spans="1:10" ht="38.25" customHeight="1">
      <c r="A295" s="22"/>
      <c r="B295" s="18"/>
      <c r="C295" s="18"/>
      <c r="D295" s="19" t="s">
        <v>16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17">
        <f t="shared" si="34"/>
        <v>0</v>
      </c>
    </row>
    <row r="296" spans="1:10" ht="65.25" customHeight="1">
      <c r="A296" s="24" t="s">
        <v>64</v>
      </c>
      <c r="B296" s="19"/>
      <c r="C296" s="19" t="s">
        <v>85</v>
      </c>
      <c r="D296" s="19" t="s">
        <v>5</v>
      </c>
      <c r="E296" s="20">
        <f>E297+E298++E299+E301</f>
        <v>57.1</v>
      </c>
      <c r="F296" s="20">
        <f>F297+F298++F299+F301</f>
        <v>83.1</v>
      </c>
      <c r="G296" s="20">
        <f>G297+G298++G299+G301</f>
        <v>83.1</v>
      </c>
      <c r="H296" s="20">
        <f>H297+H298++H299+H301</f>
        <v>0</v>
      </c>
      <c r="I296" s="20">
        <f>I297+I298++I299+I301</f>
        <v>0</v>
      </c>
      <c r="J296" s="17">
        <f t="shared" si="34"/>
        <v>223.29999999999998</v>
      </c>
    </row>
    <row r="297" spans="1:10" ht="25.5" customHeight="1">
      <c r="A297" s="24"/>
      <c r="B297" s="18"/>
      <c r="C297" s="19"/>
      <c r="D297" s="19" t="s">
        <v>13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17">
        <f t="shared" si="34"/>
        <v>0</v>
      </c>
    </row>
    <row r="298" spans="1:10" ht="25.5" customHeight="1">
      <c r="A298" s="24"/>
      <c r="B298" s="18"/>
      <c r="C298" s="19"/>
      <c r="D298" s="19" t="s">
        <v>14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17">
        <f t="shared" si="34"/>
        <v>0</v>
      </c>
    </row>
    <row r="299" spans="1:10" ht="24" customHeight="1">
      <c r="A299" s="22"/>
      <c r="B299" s="18"/>
      <c r="C299" s="18"/>
      <c r="D299" s="19" t="s">
        <v>15</v>
      </c>
      <c r="E299" s="20">
        <v>57.1</v>
      </c>
      <c r="F299" s="20">
        <v>83.1</v>
      </c>
      <c r="G299" s="20">
        <v>83.1</v>
      </c>
      <c r="H299" s="20">
        <v>0</v>
      </c>
      <c r="I299" s="20">
        <v>0</v>
      </c>
      <c r="J299" s="17">
        <f t="shared" si="34"/>
        <v>223.29999999999998</v>
      </c>
    </row>
    <row r="300" spans="1:10" ht="36.75" customHeight="1">
      <c r="A300" s="22"/>
      <c r="B300" s="18"/>
      <c r="C300" s="18"/>
      <c r="D300" s="19" t="s">
        <v>66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17">
        <f t="shared" si="34"/>
        <v>0</v>
      </c>
    </row>
    <row r="301" spans="1:10" ht="34.5" customHeight="1">
      <c r="A301" s="22"/>
      <c r="B301" s="18"/>
      <c r="C301" s="18"/>
      <c r="D301" s="19" t="s">
        <v>16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17">
        <f t="shared" si="34"/>
        <v>0</v>
      </c>
    </row>
    <row r="302" spans="1:10" ht="68.25" customHeight="1">
      <c r="A302" s="24" t="s">
        <v>65</v>
      </c>
      <c r="B302" s="16"/>
      <c r="C302" s="19" t="s">
        <v>84</v>
      </c>
      <c r="D302" s="19" t="s">
        <v>5</v>
      </c>
      <c r="E302" s="20">
        <f>E303+E304++E305+E307</f>
        <v>0</v>
      </c>
      <c r="F302" s="20">
        <f>F303+F304++F305+F307</f>
        <v>22</v>
      </c>
      <c r="G302" s="20">
        <f>G303+G304++G305+G307</f>
        <v>22</v>
      </c>
      <c r="H302" s="20">
        <f>H303+H304++H305+H307</f>
        <v>0</v>
      </c>
      <c r="I302" s="20">
        <f>I303+I304++I305+I307</f>
        <v>0</v>
      </c>
      <c r="J302" s="17">
        <f t="shared" si="34"/>
        <v>44</v>
      </c>
    </row>
    <row r="303" spans="1:10" ht="27" customHeight="1">
      <c r="A303" s="24"/>
      <c r="B303" s="18"/>
      <c r="C303" s="19"/>
      <c r="D303" s="19" t="s">
        <v>13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17">
        <f t="shared" si="34"/>
        <v>0</v>
      </c>
    </row>
    <row r="304" spans="1:10" ht="27" customHeight="1">
      <c r="A304" s="24"/>
      <c r="B304" s="18"/>
      <c r="C304" s="19"/>
      <c r="D304" s="19" t="s">
        <v>14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17">
        <f t="shared" si="34"/>
        <v>0</v>
      </c>
    </row>
    <row r="305" spans="1:10" ht="24" customHeight="1">
      <c r="A305" s="22"/>
      <c r="B305" s="18"/>
      <c r="C305" s="18"/>
      <c r="D305" s="19" t="s">
        <v>15</v>
      </c>
      <c r="E305" s="20">
        <v>0</v>
      </c>
      <c r="F305" s="20">
        <v>22</v>
      </c>
      <c r="G305" s="20">
        <v>22</v>
      </c>
      <c r="H305" s="20">
        <v>0</v>
      </c>
      <c r="I305" s="20">
        <v>0</v>
      </c>
      <c r="J305" s="17">
        <f t="shared" si="34"/>
        <v>44</v>
      </c>
    </row>
    <row r="306" spans="1:10" ht="39" customHeight="1">
      <c r="A306" s="22"/>
      <c r="B306" s="18"/>
      <c r="C306" s="18"/>
      <c r="D306" s="19" t="s">
        <v>66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17">
        <f t="shared" si="34"/>
        <v>0</v>
      </c>
    </row>
    <row r="307" spans="1:10" ht="39" customHeight="1">
      <c r="A307" s="22"/>
      <c r="B307" s="18"/>
      <c r="C307" s="18"/>
      <c r="D307" s="19" t="s">
        <v>16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17">
        <f t="shared" si="34"/>
        <v>0</v>
      </c>
    </row>
    <row r="308" spans="1:10" ht="30.75" customHeight="1">
      <c r="A308" s="24" t="s">
        <v>83</v>
      </c>
      <c r="B308" s="16"/>
      <c r="C308" s="19" t="s">
        <v>70</v>
      </c>
      <c r="D308" s="19" t="s">
        <v>5</v>
      </c>
      <c r="E308" s="20">
        <f>E309+E310++E311+E313</f>
        <v>0</v>
      </c>
      <c r="F308" s="20">
        <f>F309+F310++F311+F313</f>
        <v>0</v>
      </c>
      <c r="G308" s="20">
        <f>G309+G310++G311+G313</f>
        <v>0</v>
      </c>
      <c r="H308" s="20">
        <f>H309+H310++H311+H313</f>
        <v>0</v>
      </c>
      <c r="I308" s="20">
        <f>I309+I310++I311+I313</f>
        <v>0</v>
      </c>
      <c r="J308" s="17">
        <f t="shared" si="34"/>
        <v>0</v>
      </c>
    </row>
    <row r="309" spans="1:10" ht="25.5" customHeight="1">
      <c r="A309" s="24"/>
      <c r="B309" s="18"/>
      <c r="C309" s="19"/>
      <c r="D309" s="19" t="s">
        <v>13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17">
        <f t="shared" si="34"/>
        <v>0</v>
      </c>
    </row>
    <row r="310" spans="1:10" ht="26.25" customHeight="1">
      <c r="A310" s="24"/>
      <c r="B310" s="18"/>
      <c r="C310" s="19"/>
      <c r="D310" s="19" t="s">
        <v>14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17">
        <f t="shared" si="34"/>
        <v>0</v>
      </c>
    </row>
    <row r="311" spans="1:10" ht="24" customHeight="1">
      <c r="A311" s="22"/>
      <c r="B311" s="18"/>
      <c r="C311" s="18"/>
      <c r="D311" s="19" t="s">
        <v>15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17">
        <f t="shared" si="34"/>
        <v>0</v>
      </c>
    </row>
    <row r="312" spans="1:10" ht="38.25" customHeight="1">
      <c r="A312" s="22"/>
      <c r="B312" s="18"/>
      <c r="C312" s="18"/>
      <c r="D312" s="19" t="s">
        <v>66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17">
        <f t="shared" si="34"/>
        <v>0</v>
      </c>
    </row>
    <row r="313" spans="1:10" ht="38.25" customHeight="1">
      <c r="A313" s="22"/>
      <c r="B313" s="18"/>
      <c r="C313" s="18"/>
      <c r="D313" s="19" t="s">
        <v>16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17">
        <f t="shared" si="34"/>
        <v>0</v>
      </c>
    </row>
    <row r="315" ht="12.75">
      <c r="E315" s="11"/>
    </row>
  </sheetData>
  <sheetProtection/>
  <mergeCells count="7">
    <mergeCell ref="E12:J12"/>
    <mergeCell ref="A9:J9"/>
    <mergeCell ref="A10:J10"/>
    <mergeCell ref="D12:D13"/>
    <mergeCell ref="C12:C13"/>
    <mergeCell ref="B12:B13"/>
    <mergeCell ref="A12:A13"/>
  </mergeCells>
  <printOptions/>
  <pageMargins left="0.3937007874015748" right="0.31496062992125984" top="0.984251968503937" bottom="0.5905511811023623" header="0.31496062992125984" footer="0.31496062992125984"/>
  <pageSetup fitToHeight="0" fitToWidth="1" horizontalDpi="600" verticalDpi="600" orientation="landscape" paperSize="9" scale="84" r:id="rId1"/>
  <rowBreaks count="7" manualBreakCount="7">
    <brk id="121" max="9" man="1"/>
    <brk id="187" max="9" man="1"/>
    <brk id="201" max="9" man="1"/>
    <brk id="262" max="9" man="1"/>
    <brk id="277" max="9" man="1"/>
    <brk id="291" max="9" man="1"/>
    <brk id="30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uadm04</cp:lastModifiedBy>
  <cp:lastPrinted>2023-01-17T16:43:25Z</cp:lastPrinted>
  <dcterms:created xsi:type="dcterms:W3CDTF">2015-05-18T09:17:13Z</dcterms:created>
  <dcterms:modified xsi:type="dcterms:W3CDTF">2023-01-23T12:25:41Z</dcterms:modified>
  <cp:category/>
  <cp:version/>
  <cp:contentType/>
  <cp:contentStatus/>
</cp:coreProperties>
</file>